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-fs01.user.uu.se\d-i$\hanli725\My Documents\documents of Han Li\ESS spoke cryomodule\Series 1\"/>
    </mc:Choice>
  </mc:AlternateContent>
  <xr:revisionPtr revIDLastSave="0" documentId="13_ncr:1_{72F5BCA0-1D2A-4F7D-86AA-252844A01CC3}" xr6:coauthVersionLast="36" xr6:coauthVersionMax="36" xr10:uidLastSave="{00000000-0000-0000-0000-000000000000}"/>
  <bookViews>
    <workbookView xWindow="0" yWindow="0" windowWidth="9570" windowHeight="1950" activeTab="2" xr2:uid="{00000000-000D-0000-FFFF-FFFF00000000}"/>
  </bookViews>
  <sheets>
    <sheet name="Front Page" sheetId="4" r:id="rId1"/>
    <sheet name="Changes" sheetId="5" r:id="rId2"/>
    <sheet name="Procedure" sheetId="2" r:id="rId3"/>
    <sheet name="Test item" sheetId="6" r:id="rId4"/>
  </sheets>
  <externalReferences>
    <externalReference r:id="rId5"/>
  </externalReferences>
  <definedNames>
    <definedName name="cables">'[1]TBTS Spare Cables'!$B$1:$S$60</definedName>
    <definedName name="int.Hall_probe">#REF!</definedName>
    <definedName name="int.pick_up">#REF!</definedName>
    <definedName name="int.pressure">#REF!</definedName>
    <definedName name="int.thermocouple">#REF!</definedName>
    <definedName name="_xlnm.Print_Area" localSheetId="1">Changes!$A$1:$D$58</definedName>
    <definedName name="_xlnm.Print_Area" localSheetId="0">'Front Page'!$A$1:$N$52</definedName>
    <definedName name="_xlnm.Print_Titles" localSheetId="2">Procedure!$3:$4</definedName>
  </definedNames>
  <calcPr calcId="191029"/>
</workbook>
</file>

<file path=xl/calcChain.xml><?xml version="1.0" encoding="utf-8"?>
<calcChain xmlns="http://schemas.openxmlformats.org/spreadsheetml/2006/main">
  <c r="A51" i="2" l="1"/>
  <c r="A48" i="2"/>
  <c r="A5" i="6" l="1"/>
  <c r="A6" i="6" s="1"/>
  <c r="A8" i="6" s="1"/>
  <c r="A9" i="6" s="1"/>
  <c r="A11" i="6" s="1"/>
  <c r="A12" i="6" s="1"/>
  <c r="A13" i="6" s="1"/>
  <c r="A18" i="6" s="1"/>
  <c r="A19" i="6" s="1"/>
  <c r="A20" i="6" s="1"/>
  <c r="A21" i="6" s="1"/>
  <c r="A22" i="6" s="1"/>
  <c r="A25" i="6" s="1"/>
  <c r="A32" i="6" s="1"/>
  <c r="A34" i="6" s="1"/>
  <c r="A38" i="6" s="1"/>
  <c r="A39" i="6" s="1"/>
  <c r="A40" i="6" s="1"/>
  <c r="A41" i="6" s="1"/>
  <c r="D72" i="2" l="1"/>
  <c r="D71" i="2"/>
  <c r="D67" i="2"/>
  <c r="D62" i="2"/>
  <c r="D27" i="2"/>
  <c r="D23" i="2"/>
  <c r="D32" i="2"/>
  <c r="A8" i="2" l="1"/>
  <c r="C79" i="2" l="1"/>
  <c r="C83" i="2" s="1"/>
  <c r="C84" i="2" s="1"/>
  <c r="C85" i="2" s="1"/>
  <c r="D74" i="2" l="1"/>
  <c r="D69" i="2"/>
  <c r="D64" i="2"/>
  <c r="D56" i="2"/>
  <c r="D51" i="2"/>
  <c r="D55" i="2"/>
  <c r="D48" i="2"/>
  <c r="D54" i="2"/>
  <c r="D39" i="2"/>
  <c r="D36" i="2"/>
  <c r="D29" i="2"/>
  <c r="D20" i="2"/>
  <c r="D16" i="2"/>
  <c r="D15" i="2"/>
  <c r="C80" i="2"/>
  <c r="A15" i="2"/>
  <c r="A16" i="2" l="1"/>
  <c r="A20" i="2" s="1"/>
  <c r="A23" i="2" s="1"/>
  <c r="D79" i="2"/>
  <c r="C81" i="2"/>
  <c r="A27" i="2" l="1"/>
  <c r="A29" i="2" s="1"/>
  <c r="A32" i="2" s="1"/>
  <c r="A35" i="2" s="1"/>
  <c r="D80" i="2"/>
  <c r="D81" i="2" s="1"/>
  <c r="D83" i="2"/>
  <c r="D84" i="2" s="1"/>
  <c r="D85" i="2" s="1"/>
  <c r="C87" i="2"/>
  <c r="C91" i="2"/>
  <c r="C88" i="2" l="1"/>
  <c r="C89" i="2" s="1"/>
  <c r="A36" i="2"/>
  <c r="A39" i="2" s="1"/>
  <c r="C92" i="2"/>
  <c r="C93" i="2" s="1"/>
  <c r="D87" i="2"/>
  <c r="D88" i="2" s="1"/>
  <c r="D89" i="2" s="1"/>
  <c r="D91" i="2"/>
  <c r="D92" i="2" l="1"/>
  <c r="D93" i="2" s="1"/>
  <c r="A54" i="2" l="1"/>
  <c r="A55" i="2" s="1"/>
  <c r="A56" i="2" s="1"/>
  <c r="A62" i="2" s="1"/>
  <c r="A64" i="2" s="1"/>
  <c r="A67" i="2" s="1"/>
  <c r="A69" i="2" s="1"/>
  <c r="A71" i="2" s="1"/>
  <c r="A72" i="2" s="1"/>
  <c r="A74" i="2" s="1"/>
  <c r="A75" i="2" s="1"/>
  <c r="A77" i="2" s="1"/>
  <c r="A79" i="2" l="1"/>
  <c r="A80" i="2" s="1"/>
  <c r="A81" i="2" s="1"/>
</calcChain>
</file>

<file path=xl/sharedStrings.xml><?xml version="1.0" encoding="utf-8"?>
<sst xmlns="http://schemas.openxmlformats.org/spreadsheetml/2006/main" count="505" uniqueCount="270">
  <si>
    <t>Experiment Document No.:</t>
  </si>
  <si>
    <t>Created:</t>
  </si>
  <si>
    <t>Page:</t>
  </si>
  <si>
    <t>Modified:</t>
  </si>
  <si>
    <t>Rev. No.:</t>
  </si>
  <si>
    <t>Engineering Specification</t>
  </si>
  <si>
    <t>Prepared by</t>
  </si>
  <si>
    <t>Checked by</t>
  </si>
  <si>
    <t>Approved by</t>
  </si>
  <si>
    <t>Distribution List</t>
  </si>
  <si>
    <t>Revision</t>
  </si>
  <si>
    <t>Date</t>
  </si>
  <si>
    <t>History of Changes</t>
  </si>
  <si>
    <t>Modifier</t>
  </si>
  <si>
    <t>RR</t>
  </si>
  <si>
    <t>Draft</t>
  </si>
  <si>
    <t>Initial version</t>
  </si>
  <si>
    <t>Acceptance Testing</t>
  </si>
  <si>
    <t>FREIA Laboratory</t>
  </si>
  <si>
    <t>Dept. of Physics and Astronomy</t>
  </si>
  <si>
    <t>Uppsala University</t>
  </si>
  <si>
    <t>Document No.:</t>
  </si>
  <si>
    <t>VG,RSK</t>
  </si>
  <si>
    <t>Overall update</t>
  </si>
  <si>
    <t>Step</t>
  </si>
  <si>
    <t>Process or Check Item</t>
  </si>
  <si>
    <t>Sub-step</t>
  </si>
  <si>
    <t>Team</t>
  </si>
  <si>
    <t>Work Description</t>
  </si>
  <si>
    <t>Acceptance Criteria</t>
  </si>
  <si>
    <t>Check Sheet</t>
  </si>
  <si>
    <t>Parts</t>
  </si>
  <si>
    <t>Tools and Instruments</t>
  </si>
  <si>
    <t>Utilities and Services</t>
  </si>
  <si>
    <t>Arrival, unloading</t>
  </si>
  <si>
    <t>Inspection</t>
  </si>
  <si>
    <t>external inspection</t>
  </si>
  <si>
    <t>no visual damage</t>
  </si>
  <si>
    <t>mechanical parts</t>
  </si>
  <si>
    <t>RF check</t>
  </si>
  <si>
    <t>cavity spectrum, external Q</t>
  </si>
  <si>
    <t>Move into bunker</t>
  </si>
  <si>
    <t>overhead crane</t>
  </si>
  <si>
    <t>VNA</t>
  </si>
  <si>
    <t>multimeter, test box</t>
  </si>
  <si>
    <t>connect lines and pumps</t>
  </si>
  <si>
    <t>pump vacuum</t>
  </si>
  <si>
    <t>&lt; 10-5 mbar</t>
  </si>
  <si>
    <t>leak detection</t>
  </si>
  <si>
    <t>Insulation vacuum</t>
  </si>
  <si>
    <t>Cavity vacuum</t>
  </si>
  <si>
    <t>connect lines</t>
  </si>
  <si>
    <t>Cryogenic lines</t>
  </si>
  <si>
    <t>purging</t>
  </si>
  <si>
    <t>Instrumentation</t>
  </si>
  <si>
    <t>connect cables</t>
  </si>
  <si>
    <t>instrumentation check</t>
  </si>
  <si>
    <t>helium leak detector</t>
  </si>
  <si>
    <t>mobile crane, fork lift</t>
  </si>
  <si>
    <t>Interlocks</t>
  </si>
  <si>
    <t>test interlocks</t>
  </si>
  <si>
    <t>open valve to cavity vacuum</t>
  </si>
  <si>
    <t>calibration ADCs etc</t>
  </si>
  <si>
    <t>conditioning coupler</t>
  </si>
  <si>
    <t>RF source</t>
  </si>
  <si>
    <t>reach full power, pulse length</t>
  </si>
  <si>
    <t>RF</t>
  </si>
  <si>
    <t>VAC</t>
  </si>
  <si>
    <t>a</t>
  </si>
  <si>
    <t>b</t>
  </si>
  <si>
    <t>c</t>
  </si>
  <si>
    <t>d</t>
  </si>
  <si>
    <t>CRYO</t>
  </si>
  <si>
    <t>CTRL</t>
  </si>
  <si>
    <t>Cool down</t>
  </si>
  <si>
    <t>cool down to 4 K</t>
  </si>
  <si>
    <t>cool down to 2 K</t>
  </si>
  <si>
    <t>cooling coupler</t>
  </si>
  <si>
    <t>2K pumps</t>
  </si>
  <si>
    <t>SHe pumps</t>
  </si>
  <si>
    <t>Liquefier, LN2</t>
  </si>
  <si>
    <t>RF Calibration</t>
  </si>
  <si>
    <t>RF, CTRL</t>
  </si>
  <si>
    <t>Cavity spectra</t>
  </si>
  <si>
    <t>fundamental and HOM spectra</t>
  </si>
  <si>
    <t>e</t>
  </si>
  <si>
    <t>X-ray emission</t>
  </si>
  <si>
    <t>electron activity in coupler</t>
  </si>
  <si>
    <t>CRYO, RF</t>
  </si>
  <si>
    <t>excitation of mechanical modes</t>
  </si>
  <si>
    <t>Warm-up</t>
  </si>
  <si>
    <t>Move cryomodule outside bunker</t>
  </si>
  <si>
    <t>Spare and wasted time</t>
  </si>
  <si>
    <t>TOTAL</t>
  </si>
  <si>
    <t>Sub-total</t>
  </si>
  <si>
    <t>20% according DESY statistics</t>
  </si>
  <si>
    <t>RF lines</t>
  </si>
  <si>
    <t>In Bunker [days]</t>
  </si>
  <si>
    <t>For 13 cryomodules</t>
  </si>
  <si>
    <t>days</t>
  </si>
  <si>
    <t>work weeks</t>
  </si>
  <si>
    <t>months</t>
  </si>
  <si>
    <t>Move out of bunker</t>
  </si>
  <si>
    <t>Prepare for transport</t>
  </si>
  <si>
    <t>national holidays and vacation time not taken into account</t>
  </si>
  <si>
    <t>Overall Time
[days]</t>
  </si>
  <si>
    <t>Include the time required for arrival and unloading</t>
  </si>
  <si>
    <t>Include the time for shipment</t>
  </si>
  <si>
    <t>move the cryomodule into the bunker</t>
  </si>
  <si>
    <t>warm-up of cryomodule</t>
  </si>
  <si>
    <t>open the main bunker gate</t>
  </si>
  <si>
    <t>close main bunker gate</t>
  </si>
  <si>
    <t>Update summary for 1 and 13 cryomodules</t>
  </si>
  <si>
    <t>cold tuner verification</t>
  </si>
  <si>
    <t>piezo and stepper motor</t>
  </si>
  <si>
    <t>oscilloscope</t>
  </si>
  <si>
    <t>Add cold tuner verification at step 1e (initial inspection)</t>
  </si>
  <si>
    <t>Add RF calibration at step 9d (instrumentation check in bunker)</t>
  </si>
  <si>
    <t>Modify step 17, no Qe measurement, no pick-up measurement</t>
  </si>
  <si>
    <t>Modify step 17, add 3-dB measurement, temperature effect</t>
  </si>
  <si>
    <t>HL</t>
  </si>
  <si>
    <t>VG</t>
  </si>
  <si>
    <t>RR, RSK</t>
  </si>
  <si>
    <t>unloading</t>
  </si>
  <si>
    <t>unpacking</t>
  </si>
  <si>
    <t>ship container back to sender</t>
  </si>
  <si>
    <t>f</t>
  </si>
  <si>
    <t>cavity vacuum</t>
  </si>
  <si>
    <t>Add cavity vacuum check upon reception / inspection</t>
  </si>
  <si>
    <t>Move insulation vacuum connection after cryogenic lines</t>
  </si>
  <si>
    <t>connect waveguides</t>
  </si>
  <si>
    <t>install doorknobs</t>
  </si>
  <si>
    <t>Bunker doors</t>
  </si>
  <si>
    <t>&lt; 10-8 mbar l/s</t>
  </si>
  <si>
    <t>if cavity vacuum &gt; 10-5 mbar</t>
  </si>
  <si>
    <t>&lt;10 -5 mbar (&lt;10-3 mbar for leak detection)</t>
  </si>
  <si>
    <t>Cold conditioning coupler + cavity</t>
  </si>
  <si>
    <t>Warm conditioning coupler</t>
  </si>
  <si>
    <t>tune cavities on resonance</t>
  </si>
  <si>
    <t>Measurements</t>
  </si>
  <si>
    <t>Q0, Heat Load, Gradient</t>
  </si>
  <si>
    <t>Long-term stability</t>
  </si>
  <si>
    <t>disconnect lines and pumps</t>
  </si>
  <si>
    <t>break vacuum with GN2</t>
  </si>
  <si>
    <t>disconnect RF waveguides</t>
  </si>
  <si>
    <t>de-install doorknobs</t>
  </si>
  <si>
    <t>disconnect cryogenics lines</t>
  </si>
  <si>
    <t>disconnect instrumentation</t>
  </si>
  <si>
    <t>in parallel with warm-up</t>
  </si>
  <si>
    <t>T &gt; 200 K ???</t>
  </si>
  <si>
    <t>Q0 by dynamic heat load</t>
  </si>
  <si>
    <t>average over both cavities</t>
  </si>
  <si>
    <t>in parallel</t>
  </si>
  <si>
    <t>FREIA team</t>
  </si>
  <si>
    <t>Update all entries based on comments FREIA team</t>
  </si>
  <si>
    <t>1 cryomodule (incl. wasted time)</t>
  </si>
  <si>
    <t>1 cryomodules (excl. wasted time)</t>
  </si>
  <si>
    <t>test slow cavity tuners (stepper motor)</t>
  </si>
  <si>
    <t>test fast cavity tuners (piezo)</t>
  </si>
  <si>
    <t>Filling time</t>
  </si>
  <si>
    <t>Update cold measurements</t>
  </si>
  <si>
    <t>Set LLRF feedback test time to "0" = not foreseen</t>
  </si>
  <si>
    <t>Cavity spectra: include Qext measurement</t>
  </si>
  <si>
    <t>Qpick-up</t>
  </si>
  <si>
    <t>&lt; 10-10 mbar l/s</t>
  </si>
  <si>
    <t>Update the leak checking rate</t>
  </si>
  <si>
    <t>in parallel with step 5</t>
  </si>
  <si>
    <t>in parallel with step 8</t>
  </si>
  <si>
    <t>calibration RF loop</t>
  </si>
  <si>
    <t>Multipacting</t>
  </si>
  <si>
    <t>Field emission</t>
  </si>
  <si>
    <t>Onset and level of multipacting</t>
  </si>
  <si>
    <t>Onset and level of field emission</t>
  </si>
  <si>
    <t>Eacc measurement (cross-check with Pt and Pf method )</t>
  </si>
  <si>
    <t>Update required time for instrumentation, interlocks</t>
  </si>
  <si>
    <t>continue during cool down</t>
  </si>
  <si>
    <t>Qload (3dB bandwidth)</t>
  </si>
  <si>
    <t>Combine all tests with cold tuning system in one step</t>
  </si>
  <si>
    <t>HL, RR</t>
  </si>
  <si>
    <t>measure tuning range and sensitivity (stepper motor)</t>
  </si>
  <si>
    <t>during cool down 4 to 2 K</t>
  </si>
  <si>
    <t>measure cavity frequency sensitivity as function of pressure</t>
  </si>
  <si>
    <t>measure cavity frequency as function of temperature</t>
  </si>
  <si>
    <t>Cavity cold tuning system</t>
  </si>
  <si>
    <t>Remove LFD measurment step (was step 18)</t>
  </si>
  <si>
    <t>Update cold measurement steps 14 through 19</t>
  </si>
  <si>
    <t>RF source, LLRF</t>
  </si>
  <si>
    <t>cool down of the thermal shield</t>
  </si>
  <si>
    <t>in parallel with (b)</t>
  </si>
  <si>
    <t>rest gas analyzer</t>
  </si>
  <si>
    <t>Add cool down of thermal shield</t>
  </si>
  <si>
    <t>YS, RR</t>
  </si>
  <si>
    <t>Add optimization of LLRF during cold conditioning</t>
  </si>
  <si>
    <t>Add use of rest gas analyzer on cavity vacuum</t>
  </si>
  <si>
    <t>cavity spectrum and HOM</t>
  </si>
  <si>
    <t>Get central cavity frequency and HOM spectrum</t>
  </si>
  <si>
    <t>√</t>
  </si>
  <si>
    <t>external Q</t>
  </si>
  <si>
    <t xml:space="preserve">Simply estimate the coupling factor and Qe </t>
  </si>
  <si>
    <t>coupler warm conditioning</t>
  </si>
  <si>
    <t>get an optimal procedure for RF conditioning</t>
  </si>
  <si>
    <t>frequency shift vs. T</t>
  </si>
  <si>
    <t>Frequency shift due to cool down</t>
  </si>
  <si>
    <t>static heat loads at 4 K</t>
  </si>
  <si>
    <t>without level regulation</t>
  </si>
  <si>
    <t>with level regulation</t>
  </si>
  <si>
    <t>cavity level profile</t>
  </si>
  <si>
    <t>let the LHe evaporate to low levels (below 30%)</t>
  </si>
  <si>
    <t>frequency shift vs. Pressure</t>
  </si>
  <si>
    <t>Frequency shift due to pressure change from 4 to 2 K</t>
  </si>
  <si>
    <t>static heat loads at 2 K</t>
  </si>
  <si>
    <t>cold</t>
  </si>
  <si>
    <t xml:space="preserve">Effect of CV105 in heat load </t>
  </si>
  <si>
    <t>Cavity's power limit: apply heat power until the level 
and/or the pressure in the cavity shows instabilities</t>
  </si>
  <si>
    <t>Effect of different FPC cooling temperatures in heat load</t>
  </si>
  <si>
    <t>max. 2K pumps capacity at 2K</t>
  </si>
  <si>
    <t>coupler cold conditioning</t>
  </si>
  <si>
    <t>cavity package cold conditioning</t>
  </si>
  <si>
    <t>reach nominal gradient ,full pulse length</t>
  </si>
  <si>
    <t>central frequency and HOM</t>
  </si>
  <si>
    <t>loaded Q and Qe</t>
  </si>
  <si>
    <t>Get central cavity frequency and HOM spectrum at cold</t>
  </si>
  <si>
    <t xml:space="preserve">Qe </t>
  </si>
  <si>
    <t>measurements</t>
  </si>
  <si>
    <t>Q0, Heat Load, Nominal gradient</t>
  </si>
  <si>
    <t>filling time</t>
  </si>
  <si>
    <t>multipacting</t>
  </si>
  <si>
    <t>field emission</t>
  </si>
  <si>
    <t>max gradient</t>
  </si>
  <si>
    <t>g</t>
  </si>
  <si>
    <t>Max gradient (Quench)</t>
  </si>
  <si>
    <t xml:space="preserve">dynamic Lorentz force detuning  </t>
  </si>
  <si>
    <t>Use FPGA to check the frequency shit during the pulse</t>
  </si>
  <si>
    <t>cavity cold tuning system</t>
  </si>
  <si>
    <t>CRTL,RF</t>
  </si>
  <si>
    <t xml:space="preserve">stabilization of the cavity field with
 LLRF using only RF compensation </t>
  </si>
  <si>
    <t>long-term stability</t>
  </si>
  <si>
    <t xml:space="preserve">Stabilization of the cavity field with LLRF using both RF and piezo tuner compensation </t>
  </si>
  <si>
    <t>warm up</t>
  </si>
  <si>
    <t>Frequency shift from2 to 4 K</t>
  </si>
  <si>
    <t>Frequency shift due to warm up</t>
  </si>
  <si>
    <t>cool down</t>
  </si>
  <si>
    <t>Prototype
test item</t>
  </si>
  <si>
    <t>Series
test item</t>
  </si>
  <si>
    <t>Condition</t>
  </si>
  <si>
    <t>warm</t>
  </si>
  <si>
    <t>Use oscilloscope (build in I/Q )to monitor the instantaneous frequency during pulse</t>
  </si>
  <si>
    <t>stabilization of the cavity field only with LLRF power compensation</t>
  </si>
  <si>
    <t>Add separate list of test items for prototype and series</t>
  </si>
  <si>
    <t>ESS Spoke Cryomodule - Testing Items at the FREIA Laboratory</t>
  </si>
  <si>
    <t>ESS Spoke Cryomodule</t>
  </si>
  <si>
    <t>ESS Spoke Cryomodule - Acceptance Testing at the FREIA Laboratory</t>
  </si>
  <si>
    <t>VNA, power meter</t>
  </si>
  <si>
    <t>detune RF source frequency</t>
  </si>
  <si>
    <t>Cold conditioning coupler</t>
  </si>
  <si>
    <t>Loaded Q ( -3dB bandwidth and decay time)</t>
  </si>
  <si>
    <t>HL,AM</t>
  </si>
  <si>
    <t xml:space="preserve">Update RF measurements items and order </t>
  </si>
  <si>
    <t>around 200 K</t>
  </si>
  <si>
    <t xml:space="preserve"> vacuum &gt; 10-6 mbar</t>
  </si>
  <si>
    <t>Add oparate of gate vale</t>
  </si>
  <si>
    <t>multipin thedthrough</t>
  </si>
  <si>
    <t>close angle valve</t>
  </si>
  <si>
    <t>done at 353MHz</t>
  </si>
  <si>
    <t>CM cables re-calibration</t>
  </si>
  <si>
    <t>done at 352.21MHz</t>
  </si>
  <si>
    <t>long term stability test with PID + piezo</t>
  </si>
  <si>
    <t>4 hours at nominal operation with two cavities</t>
  </si>
  <si>
    <t>open angle valve</t>
  </si>
  <si>
    <t>in parallel with step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</si>
</sst>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0.0"/>
    <numFmt numFmtId="166" formatCode="d/mmm/yyyy"/>
    <numFmt numFmtId="167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6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name val="Helvetica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u/>
      <sz val="10"/>
      <color indexed="12"/>
      <name val="Helvetica"/>
      <family val="2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0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1" applyFont="1"/>
    <xf numFmtId="0" fontId="5" fillId="0" borderId="4" xfId="2" applyFont="1" applyBorder="1"/>
    <xf numFmtId="0" fontId="5" fillId="0" borderId="0" xfId="2" applyFont="1" applyBorder="1"/>
    <xf numFmtId="0" fontId="3" fillId="0" borderId="0" xfId="1" applyFont="1" applyBorder="1"/>
    <xf numFmtId="0" fontId="3" fillId="0" borderId="5" xfId="1" applyFont="1" applyBorder="1"/>
    <xf numFmtId="0" fontId="6" fillId="0" borderId="0" xfId="1" applyFont="1" applyBorder="1"/>
    <xf numFmtId="0" fontId="3" fillId="0" borderId="4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left"/>
    </xf>
    <xf numFmtId="0" fontId="9" fillId="0" borderId="0" xfId="1" applyFont="1" applyBorder="1"/>
    <xf numFmtId="0" fontId="9" fillId="0" borderId="5" xfId="1" applyFont="1" applyBorder="1"/>
    <xf numFmtId="164" fontId="10" fillId="0" borderId="5" xfId="1" quotePrefix="1" applyNumberFormat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9" fillId="0" borderId="4" xfId="1" applyFont="1" applyBorder="1"/>
    <xf numFmtId="0" fontId="10" fillId="0" borderId="5" xfId="1" applyFont="1" applyBorder="1"/>
    <xf numFmtId="14" fontId="11" fillId="0" borderId="0" xfId="1" applyNumberFormat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right" vertical="center"/>
    </xf>
    <xf numFmtId="0" fontId="7" fillId="0" borderId="6" xfId="1" applyFont="1" applyBorder="1"/>
    <xf numFmtId="0" fontId="7" fillId="0" borderId="7" xfId="1" applyFont="1" applyBorder="1"/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7" fillId="0" borderId="8" xfId="1" applyFont="1" applyBorder="1"/>
    <xf numFmtId="14" fontId="12" fillId="0" borderId="7" xfId="1" applyNumberFormat="1" applyFont="1" applyBorder="1" applyAlignment="1">
      <alignment horizontal="center" vertical="center"/>
    </xf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6" fillId="0" borderId="0" xfId="3" applyFont="1" applyBorder="1" applyAlignment="1" applyProtection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9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166" fontId="4" fillId="0" borderId="11" xfId="1" applyNumberFormat="1" applyFont="1" applyBorder="1" applyAlignment="1">
      <alignment horizontal="center"/>
    </xf>
    <xf numFmtId="0" fontId="4" fillId="0" borderId="4" xfId="1" applyFont="1" applyBorder="1" applyAlignment="1"/>
    <xf numFmtId="0" fontId="4" fillId="0" borderId="11" xfId="1" applyFont="1" applyBorder="1"/>
    <xf numFmtId="165" fontId="4" fillId="0" borderId="1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0" fontId="4" fillId="0" borderId="6" xfId="1" applyFont="1" applyBorder="1" applyAlignment="1"/>
    <xf numFmtId="0" fontId="4" fillId="0" borderId="12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1" fillId="2" borderId="13" xfId="0" applyFont="1" applyFill="1" applyBorder="1"/>
    <xf numFmtId="0" fontId="1" fillId="3" borderId="13" xfId="0" applyFont="1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8" fillId="0" borderId="0" xfId="0" applyFont="1"/>
    <xf numFmtId="0" fontId="1" fillId="4" borderId="0" xfId="0" applyFont="1" applyFill="1"/>
    <xf numFmtId="167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/>
    <xf numFmtId="0" fontId="19" fillId="0" borderId="0" xfId="0" applyFont="1"/>
    <xf numFmtId="0" fontId="1" fillId="5" borderId="13" xfId="0" applyFont="1" applyFill="1" applyBorder="1" applyAlignment="1">
      <alignment horizontal="center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0" fillId="5" borderId="0" xfId="0" applyFill="1"/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/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0" fillId="0" borderId="13" xfId="0" applyFont="1" applyBorder="1"/>
    <xf numFmtId="14" fontId="4" fillId="0" borderId="11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1" fillId="6" borderId="1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 readingOrder="1"/>
    </xf>
    <xf numFmtId="0" fontId="0" fillId="6" borderId="14" xfId="0" applyFont="1" applyFill="1" applyBorder="1" applyAlignment="1">
      <alignment horizontal="center"/>
    </xf>
    <xf numFmtId="0" fontId="0" fillId="6" borderId="14" xfId="0" applyFont="1" applyFill="1" applyBorder="1"/>
    <xf numFmtId="0" fontId="21" fillId="6" borderId="14" xfId="0" applyFont="1" applyFill="1" applyBorder="1" applyAlignment="1">
      <alignment horizontal="center"/>
    </xf>
    <xf numFmtId="0" fontId="0" fillId="6" borderId="14" xfId="0" applyFont="1" applyFill="1" applyBorder="1" applyAlignment="1"/>
    <xf numFmtId="0" fontId="0" fillId="6" borderId="14" xfId="0" applyFont="1" applyFill="1" applyBorder="1" applyAlignment="1">
      <alignment wrapText="1"/>
    </xf>
    <xf numFmtId="0" fontId="1" fillId="7" borderId="14" xfId="0" applyFont="1" applyFill="1" applyBorder="1" applyAlignment="1">
      <alignment horizontal="center"/>
    </xf>
    <xf numFmtId="0" fontId="0" fillId="7" borderId="14" xfId="0" applyFont="1" applyFill="1" applyBorder="1" applyAlignment="1"/>
    <xf numFmtId="0" fontId="22" fillId="7" borderId="14" xfId="0" applyFont="1" applyFill="1" applyBorder="1" applyAlignment="1">
      <alignment horizontal="center" vertical="center" readingOrder="1"/>
    </xf>
    <xf numFmtId="0" fontId="0" fillId="7" borderId="14" xfId="0" applyFont="1" applyFill="1" applyBorder="1" applyAlignment="1">
      <alignment horizontal="center"/>
    </xf>
    <xf numFmtId="0" fontId="0" fillId="7" borderId="14" xfId="0" applyFont="1" applyFill="1" applyBorder="1"/>
    <xf numFmtId="0" fontId="21" fillId="7" borderId="1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0" fillId="8" borderId="14" xfId="0" applyFont="1" applyFill="1" applyBorder="1" applyAlignment="1"/>
    <xf numFmtId="0" fontId="0" fillId="8" borderId="14" xfId="0" applyFont="1" applyFill="1" applyBorder="1" applyAlignment="1">
      <alignment horizontal="center"/>
    </xf>
    <xf numFmtId="0" fontId="0" fillId="8" borderId="14" xfId="0" applyFont="1" applyFill="1" applyBorder="1"/>
    <xf numFmtId="0" fontId="21" fillId="8" borderId="14" xfId="0" applyFont="1" applyFill="1" applyBorder="1" applyAlignment="1">
      <alignment horizontal="center"/>
    </xf>
    <xf numFmtId="0" fontId="0" fillId="8" borderId="14" xfId="0" applyFont="1" applyFill="1" applyBorder="1" applyAlignment="1">
      <alignment wrapText="1"/>
    </xf>
    <xf numFmtId="0" fontId="20" fillId="8" borderId="14" xfId="0" applyFont="1" applyFill="1" applyBorder="1"/>
    <xf numFmtId="0" fontId="20" fillId="8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15" xfId="0" applyFont="1" applyFill="1" applyBorder="1" applyAlignment="1"/>
    <xf numFmtId="0" fontId="0" fillId="6" borderId="15" xfId="0" applyFont="1" applyFill="1" applyBorder="1" applyAlignment="1">
      <alignment horizontal="center"/>
    </xf>
    <xf numFmtId="0" fontId="0" fillId="6" borderId="15" xfId="0" applyFont="1" applyFill="1" applyBorder="1"/>
    <xf numFmtId="0" fontId="2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2" fillId="6" borderId="16" xfId="0" applyFont="1" applyFill="1" applyBorder="1" applyAlignment="1">
      <alignment vertical="center" readingOrder="1"/>
    </xf>
    <xf numFmtId="0" fontId="22" fillId="6" borderId="16" xfId="0" applyFont="1" applyFill="1" applyBorder="1" applyAlignment="1">
      <alignment horizontal="center" vertical="center" readingOrder="1"/>
    </xf>
    <xf numFmtId="0" fontId="0" fillId="6" borderId="16" xfId="0" applyFont="1" applyFill="1" applyBorder="1" applyAlignment="1">
      <alignment horizontal="center"/>
    </xf>
    <xf numFmtId="0" fontId="0" fillId="6" borderId="16" xfId="0" applyFont="1" applyFill="1" applyBorder="1"/>
    <xf numFmtId="0" fontId="21" fillId="6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 wrapText="1"/>
    </xf>
    <xf numFmtId="0" fontId="10" fillId="0" borderId="0" xfId="1" applyFont="1" applyBorder="1" applyAlignment="1">
      <alignment horizontal="left" vertical="center"/>
    </xf>
    <xf numFmtId="0" fontId="2" fillId="0" borderId="0" xfId="2" applyAlignment="1"/>
  </cellXfs>
  <cellStyles count="4">
    <cellStyle name="Hyperlink_BT_Instrumentation_Database-v113" xfId="3" xr:uid="{00000000-0005-0000-0000-000000000000}"/>
    <cellStyle name="Normal" xfId="0" builtinId="0"/>
    <cellStyle name="Normal 2" xfId="2" xr:uid="{00000000-0005-0000-0000-000002000000}"/>
    <cellStyle name="Normal_ATL-TE-6200-033-printab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76200</xdr:rowOff>
    </xdr:from>
    <xdr:to>
      <xdr:col>3</xdr:col>
      <xdr:colOff>332740</xdr:colOff>
      <xdr:row>4</xdr:row>
      <xdr:rowOff>33528</xdr:rowOff>
    </xdr:to>
    <xdr:pic>
      <xdr:nvPicPr>
        <xdr:cNvPr id="3" name="Picture 2" descr="FREIAlogo-v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241300"/>
          <a:ext cx="1463040" cy="719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fs.cern.ch/Users/r/ruber/Documents/CLIC/TBTS/Equipment/Cabling/TBTS-cable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S Spare Cables"/>
      <sheetName val="TBTS RF Cables"/>
      <sheetName val="TBTS DC Cables"/>
      <sheetName val="TBTS MP Cables"/>
    </sheetNames>
    <sheetDataSet>
      <sheetData sheetId="0">
        <row r="1">
          <cell r="B1" t="str">
            <v>CERN TS/EL</v>
          </cell>
        </row>
        <row r="2">
          <cell r="B2" t="str">
            <v>DIC</v>
          </cell>
          <cell r="D2" t="str">
            <v>DEMANDE D'INSTALLATION DE CABLES</v>
          </cell>
          <cell r="M2" t="str">
            <v xml:space="preserve">DATE D'EMISSION : </v>
          </cell>
          <cell r="N2">
            <v>39489</v>
          </cell>
          <cell r="O2" t="str">
            <v>VERSION :</v>
          </cell>
          <cell r="P2" t="str">
            <v>Réservé TS-EL</v>
          </cell>
        </row>
        <row r="3">
          <cell r="D3" t="str">
            <v>DEMANDEUR :</v>
          </cell>
          <cell r="E3" t="str">
            <v>Roger Ruber</v>
          </cell>
          <cell r="G3" t="str">
            <v>DESCRIPTION :</v>
          </cell>
          <cell r="H3" t="str">
            <v>CTF3 TBTS</v>
          </cell>
          <cell r="M3" t="str">
            <v xml:space="preserve">FIN DE TRAVAUX : </v>
          </cell>
          <cell r="O3">
            <v>1</v>
          </cell>
          <cell r="P3" t="str">
            <v>RECU LE:</v>
          </cell>
        </row>
        <row r="4">
          <cell r="D4" t="str">
            <v xml:space="preserve">TEL  : </v>
          </cell>
          <cell r="E4">
            <v>79449</v>
          </cell>
          <cell r="G4" t="str">
            <v xml:space="preserve">DIVISION : </v>
          </cell>
          <cell r="H4" t="str">
            <v>AB</v>
          </cell>
          <cell r="M4" t="str">
            <v>CODE BUDGETAIRE :</v>
          </cell>
          <cell r="N4" t="str">
            <v>xxxxx</v>
          </cell>
          <cell r="P4" t="str">
            <v>No. DT:</v>
          </cell>
        </row>
        <row r="5">
          <cell r="D5" t="str">
            <v>PORTABLE :</v>
          </cell>
          <cell r="G5" t="str">
            <v xml:space="preserve">GROUPE : </v>
          </cell>
          <cell r="H5" t="str">
            <v>RF</v>
          </cell>
          <cell r="M5" t="str">
            <v>NOM SIGNATURE AUTORISE :</v>
          </cell>
          <cell r="P5" t="str">
            <v>AFFAIRE :</v>
          </cell>
        </row>
        <row r="6">
          <cell r="B6" t="str">
            <v>COMMENTAIRES :</v>
          </cell>
          <cell r="P6" t="str">
            <v>ACTIVITE :</v>
          </cell>
        </row>
        <row r="10">
          <cell r="C10">
            <v>5</v>
          </cell>
          <cell r="D10">
            <v>4</v>
          </cell>
          <cell r="E10">
            <v>20</v>
          </cell>
          <cell r="F10">
            <v>6</v>
          </cell>
          <cell r="G10">
            <v>12</v>
          </cell>
          <cell r="H10">
            <v>12</v>
          </cell>
          <cell r="I10">
            <v>3</v>
          </cell>
          <cell r="J10">
            <v>4</v>
          </cell>
          <cell r="K10">
            <v>7</v>
          </cell>
          <cell r="L10">
            <v>7</v>
          </cell>
          <cell r="M10">
            <v>6</v>
          </cell>
          <cell r="N10">
            <v>12</v>
          </cell>
          <cell r="O10">
            <v>12</v>
          </cell>
          <cell r="P10">
            <v>3</v>
          </cell>
          <cell r="Q10">
            <v>4</v>
          </cell>
          <cell r="R10">
            <v>7</v>
          </cell>
          <cell r="S10">
            <v>7</v>
          </cell>
        </row>
        <row r="11">
          <cell r="B11" t="str">
            <v>No</v>
          </cell>
          <cell r="C11" t="str">
            <v>TYPE</v>
          </cell>
          <cell r="D11" t="str">
            <v>RE-</v>
          </cell>
          <cell r="E11" t="str">
            <v>FONCTION DU CABLE</v>
          </cell>
          <cell r="H11" t="str">
            <v>ORIGINE</v>
          </cell>
          <cell r="O11" t="str">
            <v>DESTINATION</v>
          </cell>
        </row>
        <row r="12">
          <cell r="C12" t="str">
            <v>CABLE</v>
          </cell>
          <cell r="D12" t="str">
            <v>SEAU</v>
          </cell>
          <cell r="F12" t="str">
            <v>OUVRAG</v>
          </cell>
          <cell r="G12" t="str">
            <v>CONVERTISSEUR</v>
          </cell>
          <cell r="H12" t="str">
            <v>Rack</v>
          </cell>
          <cell r="I12" t="str">
            <v>POSV</v>
          </cell>
          <cell r="J12" t="str">
            <v>POSH</v>
          </cell>
          <cell r="K12" t="str">
            <v>CONNECT</v>
          </cell>
          <cell r="L12" t="str">
            <v>CONVN</v>
          </cell>
          <cell r="M12" t="str">
            <v>OUVRAG</v>
          </cell>
          <cell r="N12" t="str">
            <v>AIMANT</v>
          </cell>
          <cell r="O12" t="str">
            <v>ELEMENT</v>
          </cell>
          <cell r="P12" t="str">
            <v>POSV</v>
          </cell>
          <cell r="Q12" t="str">
            <v>POSH</v>
          </cell>
          <cell r="R12" t="str">
            <v>CONNECT</v>
          </cell>
          <cell r="S12" t="str">
            <v>CONVN</v>
          </cell>
        </row>
        <row r="13">
          <cell r="B13">
            <v>1</v>
          </cell>
          <cell r="C13" t="str">
            <v>CC50</v>
          </cell>
          <cell r="E13" t="str">
            <v>TBTS Spare</v>
          </cell>
          <cell r="F13" t="str">
            <v>CLEX</v>
          </cell>
          <cell r="G13" t="str">
            <v>CA.ACS.0630</v>
          </cell>
          <cell r="H13" t="str">
            <v>Patch Panel</v>
          </cell>
          <cell r="K13" t="str">
            <v>24 BNC-50-3-1C</v>
          </cell>
          <cell r="M13" t="str">
            <v>2010 Gallery</v>
          </cell>
          <cell r="N13" t="str">
            <v>XY041-XG</v>
          </cell>
          <cell r="O13" t="str">
            <v>Front Patch</v>
          </cell>
          <cell r="R13" t="str">
            <v>24 BNC-50-3-1C</v>
          </cell>
        </row>
        <row r="14">
          <cell r="B14">
            <v>2</v>
          </cell>
          <cell r="C14" t="str">
            <v>CC50</v>
          </cell>
          <cell r="E14" t="str">
            <v>TBTS Spare</v>
          </cell>
          <cell r="F14" t="str">
            <v>CLEX</v>
          </cell>
          <cell r="G14" t="str">
            <v>CA.ACS.0630</v>
          </cell>
          <cell r="H14" t="str">
            <v>Patch Panel</v>
          </cell>
          <cell r="K14" t="str">
            <v>24 BNC-50-3-1C</v>
          </cell>
          <cell r="M14" t="str">
            <v>2010 Gallery</v>
          </cell>
          <cell r="N14" t="str">
            <v>XY041-XG</v>
          </cell>
          <cell r="O14" t="str">
            <v>Front Patch</v>
          </cell>
          <cell r="R14" t="str">
            <v>24 BNC-50-3-1C</v>
          </cell>
        </row>
        <row r="15">
          <cell r="B15">
            <v>3</v>
          </cell>
          <cell r="C15" t="str">
            <v>CC50</v>
          </cell>
          <cell r="E15" t="str">
            <v>TBTS Spare</v>
          </cell>
          <cell r="F15" t="str">
            <v>CLEX</v>
          </cell>
          <cell r="G15" t="str">
            <v>CA.ACS.0630</v>
          </cell>
          <cell r="H15" t="str">
            <v>Patch Panel</v>
          </cell>
          <cell r="K15" t="str">
            <v>24 BNC-50-3-1C</v>
          </cell>
          <cell r="M15" t="str">
            <v>2010 Gallery</v>
          </cell>
          <cell r="N15" t="str">
            <v>XY041-XG</v>
          </cell>
          <cell r="O15" t="str">
            <v>Front Patch</v>
          </cell>
          <cell r="R15" t="str">
            <v>24 BNC-50-3-1C</v>
          </cell>
        </row>
        <row r="16">
          <cell r="B16">
            <v>4</v>
          </cell>
          <cell r="C16" t="str">
            <v>CC50</v>
          </cell>
          <cell r="E16" t="str">
            <v>TBTS Spare</v>
          </cell>
          <cell r="F16" t="str">
            <v>CLEX</v>
          </cell>
          <cell r="G16" t="str">
            <v>CA.ACS.0630</v>
          </cell>
          <cell r="H16" t="str">
            <v>Patch Panel</v>
          </cell>
          <cell r="K16" t="str">
            <v>24 BNC-50-3-1C</v>
          </cell>
          <cell r="M16" t="str">
            <v>2010 Gallery</v>
          </cell>
          <cell r="N16" t="str">
            <v>XY041-XG</v>
          </cell>
          <cell r="O16" t="str">
            <v>Front Patch</v>
          </cell>
          <cell r="R16" t="str">
            <v>24 BNC-50-3-1C</v>
          </cell>
        </row>
        <row r="17">
          <cell r="B17">
            <v>5</v>
          </cell>
          <cell r="C17" t="str">
            <v>CC50</v>
          </cell>
          <cell r="E17" t="str">
            <v>TBTS Spare</v>
          </cell>
          <cell r="F17" t="str">
            <v>CLEX</v>
          </cell>
          <cell r="G17" t="str">
            <v>CA.ACS.0630</v>
          </cell>
          <cell r="H17" t="str">
            <v>Patch Panel</v>
          </cell>
          <cell r="K17" t="str">
            <v>24 BNC-50-3-1C</v>
          </cell>
          <cell r="M17" t="str">
            <v>2010 Gallery</v>
          </cell>
          <cell r="N17" t="str">
            <v>XY041-XG</v>
          </cell>
          <cell r="O17" t="str">
            <v>Front Patch</v>
          </cell>
          <cell r="R17" t="str">
            <v>24 BNC-50-3-1C</v>
          </cell>
        </row>
        <row r="18">
          <cell r="B18">
            <v>6</v>
          </cell>
          <cell r="C18" t="str">
            <v>CC50</v>
          </cell>
          <cell r="E18" t="str">
            <v>TBTS Spare</v>
          </cell>
          <cell r="F18" t="str">
            <v>CLEX</v>
          </cell>
          <cell r="G18" t="str">
            <v>CM.PET.0430</v>
          </cell>
          <cell r="H18" t="str">
            <v>Patch Panel</v>
          </cell>
          <cell r="K18" t="str">
            <v>24 BNC-50-3-1C</v>
          </cell>
          <cell r="M18" t="str">
            <v>2010 Gallery</v>
          </cell>
          <cell r="N18" t="str">
            <v>XY041-XG</v>
          </cell>
          <cell r="O18" t="str">
            <v>Front Patch</v>
          </cell>
          <cell r="R18" t="str">
            <v>24 BNC-50-3-1C</v>
          </cell>
        </row>
        <row r="19">
          <cell r="B19">
            <v>7</v>
          </cell>
          <cell r="C19" t="str">
            <v>CC50</v>
          </cell>
          <cell r="E19" t="str">
            <v>TBTS Spare</v>
          </cell>
          <cell r="F19" t="str">
            <v>CLEX</v>
          </cell>
          <cell r="G19" t="str">
            <v>CM.PET.0430</v>
          </cell>
          <cell r="H19" t="str">
            <v>Patch Panel</v>
          </cell>
          <cell r="K19" t="str">
            <v>24 BNC-50-3-1C</v>
          </cell>
          <cell r="M19" t="str">
            <v>2010 Gallery</v>
          </cell>
          <cell r="N19" t="str">
            <v>XY041-XG</v>
          </cell>
          <cell r="O19" t="str">
            <v>Front Patch</v>
          </cell>
          <cell r="R19" t="str">
            <v>24 BNC-50-3-1C</v>
          </cell>
        </row>
        <row r="20">
          <cell r="B20">
            <v>8</v>
          </cell>
          <cell r="C20" t="str">
            <v>CC50</v>
          </cell>
          <cell r="E20" t="str">
            <v>TBTS Spare</v>
          </cell>
          <cell r="F20" t="str">
            <v>CLEX</v>
          </cell>
          <cell r="G20" t="str">
            <v>CM.PET.0430</v>
          </cell>
          <cell r="H20" t="str">
            <v>Patch Panel</v>
          </cell>
          <cell r="K20" t="str">
            <v>24 BNC-50-3-1C</v>
          </cell>
          <cell r="M20" t="str">
            <v>2010 Gallery</v>
          </cell>
          <cell r="N20" t="str">
            <v>XY041-XG</v>
          </cell>
          <cell r="O20" t="str">
            <v>Front Patch</v>
          </cell>
          <cell r="R20" t="str">
            <v>24 BNC-50-3-1C</v>
          </cell>
        </row>
        <row r="21">
          <cell r="B21">
            <v>9</v>
          </cell>
          <cell r="C21" t="str">
            <v>CC50</v>
          </cell>
          <cell r="E21" t="str">
            <v>TBTS Spare</v>
          </cell>
          <cell r="F21" t="str">
            <v>CLEX</v>
          </cell>
          <cell r="G21" t="str">
            <v>CM.PET.0430</v>
          </cell>
          <cell r="H21" t="str">
            <v>Patch Panel</v>
          </cell>
          <cell r="K21" t="str">
            <v>24 BNC-50-3-1C</v>
          </cell>
          <cell r="M21" t="str">
            <v>2010 Gallery</v>
          </cell>
          <cell r="N21" t="str">
            <v>XY041-XG</v>
          </cell>
          <cell r="O21" t="str">
            <v>Front Patch</v>
          </cell>
          <cell r="R21" t="str">
            <v>24 BNC-50-3-1C</v>
          </cell>
        </row>
        <row r="22">
          <cell r="B22">
            <v>10</v>
          </cell>
          <cell r="C22" t="str">
            <v>CC50</v>
          </cell>
          <cell r="E22" t="str">
            <v>TBTS Spare</v>
          </cell>
          <cell r="F22" t="str">
            <v>CLEX</v>
          </cell>
          <cell r="G22" t="str">
            <v>CM.PET.0430</v>
          </cell>
          <cell r="H22" t="str">
            <v>Patch Panel</v>
          </cell>
          <cell r="K22" t="str">
            <v>24 BNC-50-3-1C</v>
          </cell>
          <cell r="M22" t="str">
            <v>2010 Gallery</v>
          </cell>
          <cell r="N22" t="str">
            <v>XY041-XG</v>
          </cell>
          <cell r="O22" t="str">
            <v>Front Patch</v>
          </cell>
          <cell r="R22" t="str">
            <v>24 BNC-50-3-1C</v>
          </cell>
        </row>
        <row r="23">
          <cell r="B23">
            <v>11</v>
          </cell>
          <cell r="C23" t="str">
            <v>CBH50</v>
          </cell>
          <cell r="E23" t="str">
            <v>TBTS Spare</v>
          </cell>
          <cell r="F23" t="str">
            <v>CLEX</v>
          </cell>
          <cell r="G23" t="str">
            <v>CA.ACS.0630</v>
          </cell>
          <cell r="H23" t="str">
            <v>Patch Panel</v>
          </cell>
          <cell r="K23" t="str">
            <v>22 SHV 50-0-6</v>
          </cell>
          <cell r="M23" t="str">
            <v>2010 Gallery</v>
          </cell>
          <cell r="N23" t="str">
            <v>XY041-XG</v>
          </cell>
          <cell r="O23" t="str">
            <v>Front Patch</v>
          </cell>
          <cell r="R23" t="str">
            <v>22 SHV 50-0-6</v>
          </cell>
        </row>
        <row r="24">
          <cell r="B24">
            <v>12</v>
          </cell>
          <cell r="C24" t="str">
            <v>CBH50</v>
          </cell>
          <cell r="E24" t="str">
            <v>TBTS Spare</v>
          </cell>
          <cell r="F24" t="str">
            <v>CLEX</v>
          </cell>
          <cell r="G24" t="str">
            <v>CA.ACS.0630</v>
          </cell>
          <cell r="H24" t="str">
            <v>Patch Panel</v>
          </cell>
          <cell r="K24" t="str">
            <v>22 SHV 50-0-6</v>
          </cell>
          <cell r="M24" t="str">
            <v>2010 Gallery</v>
          </cell>
          <cell r="N24" t="str">
            <v>XY041-XG</v>
          </cell>
          <cell r="O24" t="str">
            <v>Front Patch</v>
          </cell>
          <cell r="R24" t="str">
            <v>22 SHV 50-0-6</v>
          </cell>
        </row>
        <row r="25">
          <cell r="B25">
            <v>13</v>
          </cell>
          <cell r="C25" t="str">
            <v>CBH50</v>
          </cell>
          <cell r="E25" t="str">
            <v>TBTS Spare</v>
          </cell>
          <cell r="F25" t="str">
            <v>CLEX</v>
          </cell>
          <cell r="G25" t="str">
            <v>CA.ACS.0630</v>
          </cell>
          <cell r="H25" t="str">
            <v>Patch Panel</v>
          </cell>
          <cell r="K25" t="str">
            <v>22 SHV 50-0-6</v>
          </cell>
          <cell r="M25" t="str">
            <v>2010 Gallery</v>
          </cell>
          <cell r="N25" t="str">
            <v>XY041-XG</v>
          </cell>
          <cell r="O25" t="str">
            <v>Front Patch</v>
          </cell>
          <cell r="R25" t="str">
            <v>22 SHV 50-0-6</v>
          </cell>
        </row>
        <row r="26">
          <cell r="B26">
            <v>14</v>
          </cell>
          <cell r="C26" t="str">
            <v>CBH50</v>
          </cell>
          <cell r="E26" t="str">
            <v>TBTS Spare</v>
          </cell>
          <cell r="F26" t="str">
            <v>CLEX</v>
          </cell>
          <cell r="G26" t="str">
            <v>CA.ACS.0630</v>
          </cell>
          <cell r="H26" t="str">
            <v>Patch Panel</v>
          </cell>
          <cell r="K26" t="str">
            <v>22 SHV 50-0-6</v>
          </cell>
          <cell r="M26" t="str">
            <v>2010 Gallery</v>
          </cell>
          <cell r="N26" t="str">
            <v>XY041-XG</v>
          </cell>
          <cell r="O26" t="str">
            <v>Front Patch</v>
          </cell>
          <cell r="R26" t="str">
            <v>22 SHV 50-0-6</v>
          </cell>
        </row>
        <row r="27">
          <cell r="B27">
            <v>15</v>
          </cell>
          <cell r="C27" t="str">
            <v>CBH50</v>
          </cell>
          <cell r="E27" t="str">
            <v>TBTS Spare</v>
          </cell>
          <cell r="F27" t="str">
            <v>CLEX</v>
          </cell>
          <cell r="G27" t="str">
            <v>CA.ACS.0630</v>
          </cell>
          <cell r="H27" t="str">
            <v>Patch Panel</v>
          </cell>
          <cell r="K27" t="str">
            <v>22 SHV 50-0-6</v>
          </cell>
          <cell r="M27" t="str">
            <v>2010 Gallery</v>
          </cell>
          <cell r="N27" t="str">
            <v>XY041-XG</v>
          </cell>
          <cell r="O27" t="str">
            <v>Front Patch</v>
          </cell>
          <cell r="R27" t="str">
            <v>22 SHV 50-0-6</v>
          </cell>
        </row>
        <row r="28">
          <cell r="B28">
            <v>16</v>
          </cell>
          <cell r="C28" t="str">
            <v>CBH50</v>
          </cell>
          <cell r="E28" t="str">
            <v>TBTS Spare</v>
          </cell>
          <cell r="F28" t="str">
            <v>CLEX</v>
          </cell>
          <cell r="G28" t="str">
            <v>CM.PET.0430</v>
          </cell>
          <cell r="H28" t="str">
            <v>Patch Panel</v>
          </cell>
          <cell r="K28" t="str">
            <v>22 SHV 50-0-6</v>
          </cell>
          <cell r="M28" t="str">
            <v>2010 Gallery</v>
          </cell>
          <cell r="N28" t="str">
            <v>XY041-XG</v>
          </cell>
          <cell r="O28" t="str">
            <v>Front Patch</v>
          </cell>
          <cell r="R28" t="str">
            <v>22 SHV 50-0-6</v>
          </cell>
        </row>
        <row r="29">
          <cell r="B29">
            <v>17</v>
          </cell>
          <cell r="C29" t="str">
            <v>CBH50</v>
          </cell>
          <cell r="E29" t="str">
            <v>TBTS Spare</v>
          </cell>
          <cell r="F29" t="str">
            <v>CLEX</v>
          </cell>
          <cell r="G29" t="str">
            <v>CM.PET.0430</v>
          </cell>
          <cell r="H29" t="str">
            <v>Patch Panel</v>
          </cell>
          <cell r="K29" t="str">
            <v>22 SHV 50-0-6</v>
          </cell>
          <cell r="M29" t="str">
            <v>2010 Gallery</v>
          </cell>
          <cell r="N29" t="str">
            <v>XY041-XG</v>
          </cell>
          <cell r="O29" t="str">
            <v>Front Patch</v>
          </cell>
          <cell r="R29" t="str">
            <v>22 SHV 50-0-6</v>
          </cell>
        </row>
        <row r="30">
          <cell r="B30">
            <v>18</v>
          </cell>
          <cell r="C30" t="str">
            <v>CBH50</v>
          </cell>
          <cell r="E30" t="str">
            <v>TBTS Spare</v>
          </cell>
          <cell r="F30" t="str">
            <v>CLEX</v>
          </cell>
          <cell r="G30" t="str">
            <v>CM.PET.0430</v>
          </cell>
          <cell r="H30" t="str">
            <v>Patch Panel</v>
          </cell>
          <cell r="K30" t="str">
            <v>22 SHV 50-0-6</v>
          </cell>
          <cell r="M30" t="str">
            <v>2010 Gallery</v>
          </cell>
          <cell r="N30" t="str">
            <v>XY041-XG</v>
          </cell>
          <cell r="O30" t="str">
            <v>Front Patch</v>
          </cell>
          <cell r="R30" t="str">
            <v>22 SHV 50-0-6</v>
          </cell>
        </row>
        <row r="31">
          <cell r="B31">
            <v>19</v>
          </cell>
          <cell r="C31" t="str">
            <v>CBH50</v>
          </cell>
          <cell r="E31" t="str">
            <v>TBTS Spare</v>
          </cell>
          <cell r="F31" t="str">
            <v>CLEX</v>
          </cell>
          <cell r="G31" t="str">
            <v>CM.PET.0430</v>
          </cell>
          <cell r="H31" t="str">
            <v>Patch Panel</v>
          </cell>
          <cell r="K31" t="str">
            <v>22 SHV 50-0-6</v>
          </cell>
          <cell r="M31" t="str">
            <v>2010 Gallery</v>
          </cell>
          <cell r="N31" t="str">
            <v>XY041-XG</v>
          </cell>
          <cell r="O31" t="str">
            <v>Front Patch</v>
          </cell>
          <cell r="R31" t="str">
            <v>22 SHV 50-0-6</v>
          </cell>
        </row>
        <row r="32">
          <cell r="B32">
            <v>20</v>
          </cell>
          <cell r="C32" t="str">
            <v>CBH50</v>
          </cell>
          <cell r="E32" t="str">
            <v>TBTS Spare</v>
          </cell>
          <cell r="F32" t="str">
            <v>CLEX</v>
          </cell>
          <cell r="G32" t="str">
            <v>CM.PET.0430</v>
          </cell>
          <cell r="H32" t="str">
            <v>Patch Panel</v>
          </cell>
          <cell r="K32" t="str">
            <v>22 SHV 50-0-6</v>
          </cell>
          <cell r="M32" t="str">
            <v>2010 Gallery</v>
          </cell>
          <cell r="N32" t="str">
            <v>XY041-XG</v>
          </cell>
          <cell r="O32" t="str">
            <v>Front Patch</v>
          </cell>
          <cell r="R32" t="str">
            <v>22 SHV 50-0-6</v>
          </cell>
        </row>
        <row r="33">
          <cell r="B33">
            <v>21</v>
          </cell>
          <cell r="C33" t="str">
            <v>MCA26</v>
          </cell>
          <cell r="E33" t="str">
            <v>TBTS Spare</v>
          </cell>
          <cell r="F33" t="str">
            <v>CLEX</v>
          </cell>
          <cell r="G33" t="str">
            <v>CA.ACS.0630</v>
          </cell>
          <cell r="H33" t="str">
            <v>Patch Panel</v>
          </cell>
          <cell r="K33" t="str">
            <v>UTO 0-20-28S-21T</v>
          </cell>
          <cell r="M33" t="str">
            <v>2010 Gallery</v>
          </cell>
          <cell r="N33" t="str">
            <v>XY041-XG</v>
          </cell>
          <cell r="O33" t="str">
            <v>Front Patch</v>
          </cell>
          <cell r="R33" t="str">
            <v>UTO 0-20-28S-21T</v>
          </cell>
        </row>
        <row r="34">
          <cell r="B34">
            <v>22</v>
          </cell>
          <cell r="C34" t="str">
            <v>MCA26</v>
          </cell>
          <cell r="E34" t="str">
            <v>TBTS Spare</v>
          </cell>
          <cell r="F34" t="str">
            <v>CLEX</v>
          </cell>
          <cell r="G34" t="str">
            <v>CM.PET.0430</v>
          </cell>
          <cell r="H34" t="str">
            <v>Patch Panel</v>
          </cell>
          <cell r="K34" t="str">
            <v>UTO 0-20-28S-21T</v>
          </cell>
          <cell r="M34" t="str">
            <v>2010 Gallery</v>
          </cell>
          <cell r="N34" t="str">
            <v>XY041-XG</v>
          </cell>
          <cell r="O34" t="str">
            <v>Front Patch</v>
          </cell>
          <cell r="R34" t="str">
            <v>UTO 0-20-28S-21T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zoomScale="75" zoomScaleNormal="75" zoomScaleSheetLayoutView="80" workbookViewId="0">
      <selection activeCell="K10" sqref="K10"/>
    </sheetView>
  </sheetViews>
  <sheetFormatPr defaultRowHeight="12.75" x14ac:dyDescent="0.2"/>
  <cols>
    <col min="1" max="9" width="6.28515625" style="5" customWidth="1"/>
    <col min="10" max="10" width="5.7109375" style="5" customWidth="1"/>
    <col min="11" max="11" width="12.85546875" style="5" customWidth="1"/>
    <col min="12" max="12" width="7.7109375" style="5" customWidth="1"/>
    <col min="13" max="13" width="4.7109375" style="5" customWidth="1"/>
    <col min="14" max="14" width="6.28515625" style="5" customWidth="1"/>
    <col min="15" max="256" width="9.140625" style="5"/>
    <col min="257" max="265" width="6.28515625" style="5" customWidth="1"/>
    <col min="266" max="266" width="5.7109375" style="5" customWidth="1"/>
    <col min="267" max="267" width="12.85546875" style="5" customWidth="1"/>
    <col min="268" max="268" width="7.7109375" style="5" customWidth="1"/>
    <col min="269" max="269" width="4.7109375" style="5" customWidth="1"/>
    <col min="270" max="270" width="6.28515625" style="5" customWidth="1"/>
    <col min="271" max="512" width="9.140625" style="5"/>
    <col min="513" max="521" width="6.28515625" style="5" customWidth="1"/>
    <col min="522" max="522" width="5.7109375" style="5" customWidth="1"/>
    <col min="523" max="523" width="12.85546875" style="5" customWidth="1"/>
    <col min="524" max="524" width="7.7109375" style="5" customWidth="1"/>
    <col min="525" max="525" width="4.7109375" style="5" customWidth="1"/>
    <col min="526" max="526" width="6.28515625" style="5" customWidth="1"/>
    <col min="527" max="768" width="9.140625" style="5"/>
    <col min="769" max="777" width="6.28515625" style="5" customWidth="1"/>
    <col min="778" max="778" width="5.7109375" style="5" customWidth="1"/>
    <col min="779" max="779" width="12.85546875" style="5" customWidth="1"/>
    <col min="780" max="780" width="7.7109375" style="5" customWidth="1"/>
    <col min="781" max="781" width="4.7109375" style="5" customWidth="1"/>
    <col min="782" max="782" width="6.28515625" style="5" customWidth="1"/>
    <col min="783" max="1024" width="9.140625" style="5"/>
    <col min="1025" max="1033" width="6.28515625" style="5" customWidth="1"/>
    <col min="1034" max="1034" width="5.7109375" style="5" customWidth="1"/>
    <col min="1035" max="1035" width="12.85546875" style="5" customWidth="1"/>
    <col min="1036" max="1036" width="7.7109375" style="5" customWidth="1"/>
    <col min="1037" max="1037" width="4.7109375" style="5" customWidth="1"/>
    <col min="1038" max="1038" width="6.28515625" style="5" customWidth="1"/>
    <col min="1039" max="1280" width="9.140625" style="5"/>
    <col min="1281" max="1289" width="6.28515625" style="5" customWidth="1"/>
    <col min="1290" max="1290" width="5.7109375" style="5" customWidth="1"/>
    <col min="1291" max="1291" width="12.85546875" style="5" customWidth="1"/>
    <col min="1292" max="1292" width="7.7109375" style="5" customWidth="1"/>
    <col min="1293" max="1293" width="4.7109375" style="5" customWidth="1"/>
    <col min="1294" max="1294" width="6.28515625" style="5" customWidth="1"/>
    <col min="1295" max="1536" width="9.140625" style="5"/>
    <col min="1537" max="1545" width="6.28515625" style="5" customWidth="1"/>
    <col min="1546" max="1546" width="5.7109375" style="5" customWidth="1"/>
    <col min="1547" max="1547" width="12.85546875" style="5" customWidth="1"/>
    <col min="1548" max="1548" width="7.7109375" style="5" customWidth="1"/>
    <col min="1549" max="1549" width="4.7109375" style="5" customWidth="1"/>
    <col min="1550" max="1550" width="6.28515625" style="5" customWidth="1"/>
    <col min="1551" max="1792" width="9.140625" style="5"/>
    <col min="1793" max="1801" width="6.28515625" style="5" customWidth="1"/>
    <col min="1802" max="1802" width="5.7109375" style="5" customWidth="1"/>
    <col min="1803" max="1803" width="12.85546875" style="5" customWidth="1"/>
    <col min="1804" max="1804" width="7.7109375" style="5" customWidth="1"/>
    <col min="1805" max="1805" width="4.7109375" style="5" customWidth="1"/>
    <col min="1806" max="1806" width="6.28515625" style="5" customWidth="1"/>
    <col min="1807" max="2048" width="9.140625" style="5"/>
    <col min="2049" max="2057" width="6.28515625" style="5" customWidth="1"/>
    <col min="2058" max="2058" width="5.7109375" style="5" customWidth="1"/>
    <col min="2059" max="2059" width="12.85546875" style="5" customWidth="1"/>
    <col min="2060" max="2060" width="7.7109375" style="5" customWidth="1"/>
    <col min="2061" max="2061" width="4.7109375" style="5" customWidth="1"/>
    <col min="2062" max="2062" width="6.28515625" style="5" customWidth="1"/>
    <col min="2063" max="2304" width="9.140625" style="5"/>
    <col min="2305" max="2313" width="6.28515625" style="5" customWidth="1"/>
    <col min="2314" max="2314" width="5.7109375" style="5" customWidth="1"/>
    <col min="2315" max="2315" width="12.85546875" style="5" customWidth="1"/>
    <col min="2316" max="2316" width="7.7109375" style="5" customWidth="1"/>
    <col min="2317" max="2317" width="4.7109375" style="5" customWidth="1"/>
    <col min="2318" max="2318" width="6.28515625" style="5" customWidth="1"/>
    <col min="2319" max="2560" width="9.140625" style="5"/>
    <col min="2561" max="2569" width="6.28515625" style="5" customWidth="1"/>
    <col min="2570" max="2570" width="5.7109375" style="5" customWidth="1"/>
    <col min="2571" max="2571" width="12.85546875" style="5" customWidth="1"/>
    <col min="2572" max="2572" width="7.7109375" style="5" customWidth="1"/>
    <col min="2573" max="2573" width="4.7109375" style="5" customWidth="1"/>
    <col min="2574" max="2574" width="6.28515625" style="5" customWidth="1"/>
    <col min="2575" max="2816" width="9.140625" style="5"/>
    <col min="2817" max="2825" width="6.28515625" style="5" customWidth="1"/>
    <col min="2826" max="2826" width="5.7109375" style="5" customWidth="1"/>
    <col min="2827" max="2827" width="12.85546875" style="5" customWidth="1"/>
    <col min="2828" max="2828" width="7.7109375" style="5" customWidth="1"/>
    <col min="2829" max="2829" width="4.7109375" style="5" customWidth="1"/>
    <col min="2830" max="2830" width="6.28515625" style="5" customWidth="1"/>
    <col min="2831" max="3072" width="9.140625" style="5"/>
    <col min="3073" max="3081" width="6.28515625" style="5" customWidth="1"/>
    <col min="3082" max="3082" width="5.7109375" style="5" customWidth="1"/>
    <col min="3083" max="3083" width="12.85546875" style="5" customWidth="1"/>
    <col min="3084" max="3084" width="7.7109375" style="5" customWidth="1"/>
    <col min="3085" max="3085" width="4.7109375" style="5" customWidth="1"/>
    <col min="3086" max="3086" width="6.28515625" style="5" customWidth="1"/>
    <col min="3087" max="3328" width="9.140625" style="5"/>
    <col min="3329" max="3337" width="6.28515625" style="5" customWidth="1"/>
    <col min="3338" max="3338" width="5.7109375" style="5" customWidth="1"/>
    <col min="3339" max="3339" width="12.85546875" style="5" customWidth="1"/>
    <col min="3340" max="3340" width="7.7109375" style="5" customWidth="1"/>
    <col min="3341" max="3341" width="4.7109375" style="5" customWidth="1"/>
    <col min="3342" max="3342" width="6.28515625" style="5" customWidth="1"/>
    <col min="3343" max="3584" width="9.140625" style="5"/>
    <col min="3585" max="3593" width="6.28515625" style="5" customWidth="1"/>
    <col min="3594" max="3594" width="5.7109375" style="5" customWidth="1"/>
    <col min="3595" max="3595" width="12.85546875" style="5" customWidth="1"/>
    <col min="3596" max="3596" width="7.7109375" style="5" customWidth="1"/>
    <col min="3597" max="3597" width="4.7109375" style="5" customWidth="1"/>
    <col min="3598" max="3598" width="6.28515625" style="5" customWidth="1"/>
    <col min="3599" max="3840" width="9.140625" style="5"/>
    <col min="3841" max="3849" width="6.28515625" style="5" customWidth="1"/>
    <col min="3850" max="3850" width="5.7109375" style="5" customWidth="1"/>
    <col min="3851" max="3851" width="12.85546875" style="5" customWidth="1"/>
    <col min="3852" max="3852" width="7.7109375" style="5" customWidth="1"/>
    <col min="3853" max="3853" width="4.7109375" style="5" customWidth="1"/>
    <col min="3854" max="3854" width="6.28515625" style="5" customWidth="1"/>
    <col min="3855" max="4096" width="9.140625" style="5"/>
    <col min="4097" max="4105" width="6.28515625" style="5" customWidth="1"/>
    <col min="4106" max="4106" width="5.7109375" style="5" customWidth="1"/>
    <col min="4107" max="4107" width="12.85546875" style="5" customWidth="1"/>
    <col min="4108" max="4108" width="7.7109375" style="5" customWidth="1"/>
    <col min="4109" max="4109" width="4.7109375" style="5" customWidth="1"/>
    <col min="4110" max="4110" width="6.28515625" style="5" customWidth="1"/>
    <col min="4111" max="4352" width="9.140625" style="5"/>
    <col min="4353" max="4361" width="6.28515625" style="5" customWidth="1"/>
    <col min="4362" max="4362" width="5.7109375" style="5" customWidth="1"/>
    <col min="4363" max="4363" width="12.85546875" style="5" customWidth="1"/>
    <col min="4364" max="4364" width="7.7109375" style="5" customWidth="1"/>
    <col min="4365" max="4365" width="4.7109375" style="5" customWidth="1"/>
    <col min="4366" max="4366" width="6.28515625" style="5" customWidth="1"/>
    <col min="4367" max="4608" width="9.140625" style="5"/>
    <col min="4609" max="4617" width="6.28515625" style="5" customWidth="1"/>
    <col min="4618" max="4618" width="5.7109375" style="5" customWidth="1"/>
    <col min="4619" max="4619" width="12.85546875" style="5" customWidth="1"/>
    <col min="4620" max="4620" width="7.7109375" style="5" customWidth="1"/>
    <col min="4621" max="4621" width="4.7109375" style="5" customWidth="1"/>
    <col min="4622" max="4622" width="6.28515625" style="5" customWidth="1"/>
    <col min="4623" max="4864" width="9.140625" style="5"/>
    <col min="4865" max="4873" width="6.28515625" style="5" customWidth="1"/>
    <col min="4874" max="4874" width="5.7109375" style="5" customWidth="1"/>
    <col min="4875" max="4875" width="12.85546875" style="5" customWidth="1"/>
    <col min="4876" max="4876" width="7.7109375" style="5" customWidth="1"/>
    <col min="4877" max="4877" width="4.7109375" style="5" customWidth="1"/>
    <col min="4878" max="4878" width="6.28515625" style="5" customWidth="1"/>
    <col min="4879" max="5120" width="9.140625" style="5"/>
    <col min="5121" max="5129" width="6.28515625" style="5" customWidth="1"/>
    <col min="5130" max="5130" width="5.7109375" style="5" customWidth="1"/>
    <col min="5131" max="5131" width="12.85546875" style="5" customWidth="1"/>
    <col min="5132" max="5132" width="7.7109375" style="5" customWidth="1"/>
    <col min="5133" max="5133" width="4.7109375" style="5" customWidth="1"/>
    <col min="5134" max="5134" width="6.28515625" style="5" customWidth="1"/>
    <col min="5135" max="5376" width="9.140625" style="5"/>
    <col min="5377" max="5385" width="6.28515625" style="5" customWidth="1"/>
    <col min="5386" max="5386" width="5.7109375" style="5" customWidth="1"/>
    <col min="5387" max="5387" width="12.85546875" style="5" customWidth="1"/>
    <col min="5388" max="5388" width="7.7109375" style="5" customWidth="1"/>
    <col min="5389" max="5389" width="4.7109375" style="5" customWidth="1"/>
    <col min="5390" max="5390" width="6.28515625" style="5" customWidth="1"/>
    <col min="5391" max="5632" width="9.140625" style="5"/>
    <col min="5633" max="5641" width="6.28515625" style="5" customWidth="1"/>
    <col min="5642" max="5642" width="5.7109375" style="5" customWidth="1"/>
    <col min="5643" max="5643" width="12.85546875" style="5" customWidth="1"/>
    <col min="5644" max="5644" width="7.7109375" style="5" customWidth="1"/>
    <col min="5645" max="5645" width="4.7109375" style="5" customWidth="1"/>
    <col min="5646" max="5646" width="6.28515625" style="5" customWidth="1"/>
    <col min="5647" max="5888" width="9.140625" style="5"/>
    <col min="5889" max="5897" width="6.28515625" style="5" customWidth="1"/>
    <col min="5898" max="5898" width="5.7109375" style="5" customWidth="1"/>
    <col min="5899" max="5899" width="12.85546875" style="5" customWidth="1"/>
    <col min="5900" max="5900" width="7.7109375" style="5" customWidth="1"/>
    <col min="5901" max="5901" width="4.7109375" style="5" customWidth="1"/>
    <col min="5902" max="5902" width="6.28515625" style="5" customWidth="1"/>
    <col min="5903" max="6144" width="9.140625" style="5"/>
    <col min="6145" max="6153" width="6.28515625" style="5" customWidth="1"/>
    <col min="6154" max="6154" width="5.7109375" style="5" customWidth="1"/>
    <col min="6155" max="6155" width="12.85546875" style="5" customWidth="1"/>
    <col min="6156" max="6156" width="7.7109375" style="5" customWidth="1"/>
    <col min="6157" max="6157" width="4.7109375" style="5" customWidth="1"/>
    <col min="6158" max="6158" width="6.28515625" style="5" customWidth="1"/>
    <col min="6159" max="6400" width="9.140625" style="5"/>
    <col min="6401" max="6409" width="6.28515625" style="5" customWidth="1"/>
    <col min="6410" max="6410" width="5.7109375" style="5" customWidth="1"/>
    <col min="6411" max="6411" width="12.85546875" style="5" customWidth="1"/>
    <col min="6412" max="6412" width="7.7109375" style="5" customWidth="1"/>
    <col min="6413" max="6413" width="4.7109375" style="5" customWidth="1"/>
    <col min="6414" max="6414" width="6.28515625" style="5" customWidth="1"/>
    <col min="6415" max="6656" width="9.140625" style="5"/>
    <col min="6657" max="6665" width="6.28515625" style="5" customWidth="1"/>
    <col min="6666" max="6666" width="5.7109375" style="5" customWidth="1"/>
    <col min="6667" max="6667" width="12.85546875" style="5" customWidth="1"/>
    <col min="6668" max="6668" width="7.7109375" style="5" customWidth="1"/>
    <col min="6669" max="6669" width="4.7109375" style="5" customWidth="1"/>
    <col min="6670" max="6670" width="6.28515625" style="5" customWidth="1"/>
    <col min="6671" max="6912" width="9.140625" style="5"/>
    <col min="6913" max="6921" width="6.28515625" style="5" customWidth="1"/>
    <col min="6922" max="6922" width="5.7109375" style="5" customWidth="1"/>
    <col min="6923" max="6923" width="12.85546875" style="5" customWidth="1"/>
    <col min="6924" max="6924" width="7.7109375" style="5" customWidth="1"/>
    <col min="6925" max="6925" width="4.7109375" style="5" customWidth="1"/>
    <col min="6926" max="6926" width="6.28515625" style="5" customWidth="1"/>
    <col min="6927" max="7168" width="9.140625" style="5"/>
    <col min="7169" max="7177" width="6.28515625" style="5" customWidth="1"/>
    <col min="7178" max="7178" width="5.7109375" style="5" customWidth="1"/>
    <col min="7179" max="7179" width="12.85546875" style="5" customWidth="1"/>
    <col min="7180" max="7180" width="7.7109375" style="5" customWidth="1"/>
    <col min="7181" max="7181" width="4.7109375" style="5" customWidth="1"/>
    <col min="7182" max="7182" width="6.28515625" style="5" customWidth="1"/>
    <col min="7183" max="7424" width="9.140625" style="5"/>
    <col min="7425" max="7433" width="6.28515625" style="5" customWidth="1"/>
    <col min="7434" max="7434" width="5.7109375" style="5" customWidth="1"/>
    <col min="7435" max="7435" width="12.85546875" style="5" customWidth="1"/>
    <col min="7436" max="7436" width="7.7109375" style="5" customWidth="1"/>
    <col min="7437" max="7437" width="4.7109375" style="5" customWidth="1"/>
    <col min="7438" max="7438" width="6.28515625" style="5" customWidth="1"/>
    <col min="7439" max="7680" width="9.140625" style="5"/>
    <col min="7681" max="7689" width="6.28515625" style="5" customWidth="1"/>
    <col min="7690" max="7690" width="5.7109375" style="5" customWidth="1"/>
    <col min="7691" max="7691" width="12.85546875" style="5" customWidth="1"/>
    <col min="7692" max="7692" width="7.7109375" style="5" customWidth="1"/>
    <col min="7693" max="7693" width="4.7109375" style="5" customWidth="1"/>
    <col min="7694" max="7694" width="6.28515625" style="5" customWidth="1"/>
    <col min="7695" max="7936" width="9.140625" style="5"/>
    <col min="7937" max="7945" width="6.28515625" style="5" customWidth="1"/>
    <col min="7946" max="7946" width="5.7109375" style="5" customWidth="1"/>
    <col min="7947" max="7947" width="12.85546875" style="5" customWidth="1"/>
    <col min="7948" max="7948" width="7.7109375" style="5" customWidth="1"/>
    <col min="7949" max="7949" width="4.7109375" style="5" customWidth="1"/>
    <col min="7950" max="7950" width="6.28515625" style="5" customWidth="1"/>
    <col min="7951" max="8192" width="9.140625" style="5"/>
    <col min="8193" max="8201" width="6.28515625" style="5" customWidth="1"/>
    <col min="8202" max="8202" width="5.7109375" style="5" customWidth="1"/>
    <col min="8203" max="8203" width="12.85546875" style="5" customWidth="1"/>
    <col min="8204" max="8204" width="7.7109375" style="5" customWidth="1"/>
    <col min="8205" max="8205" width="4.7109375" style="5" customWidth="1"/>
    <col min="8206" max="8206" width="6.28515625" style="5" customWidth="1"/>
    <col min="8207" max="8448" width="9.140625" style="5"/>
    <col min="8449" max="8457" width="6.28515625" style="5" customWidth="1"/>
    <col min="8458" max="8458" width="5.7109375" style="5" customWidth="1"/>
    <col min="8459" max="8459" width="12.85546875" style="5" customWidth="1"/>
    <col min="8460" max="8460" width="7.7109375" style="5" customWidth="1"/>
    <col min="8461" max="8461" width="4.7109375" style="5" customWidth="1"/>
    <col min="8462" max="8462" width="6.28515625" style="5" customWidth="1"/>
    <col min="8463" max="8704" width="9.140625" style="5"/>
    <col min="8705" max="8713" width="6.28515625" style="5" customWidth="1"/>
    <col min="8714" max="8714" width="5.7109375" style="5" customWidth="1"/>
    <col min="8715" max="8715" width="12.85546875" style="5" customWidth="1"/>
    <col min="8716" max="8716" width="7.7109375" style="5" customWidth="1"/>
    <col min="8717" max="8717" width="4.7109375" style="5" customWidth="1"/>
    <col min="8718" max="8718" width="6.28515625" style="5" customWidth="1"/>
    <col min="8719" max="8960" width="9.140625" style="5"/>
    <col min="8961" max="8969" width="6.28515625" style="5" customWidth="1"/>
    <col min="8970" max="8970" width="5.7109375" style="5" customWidth="1"/>
    <col min="8971" max="8971" width="12.85546875" style="5" customWidth="1"/>
    <col min="8972" max="8972" width="7.7109375" style="5" customWidth="1"/>
    <col min="8973" max="8973" width="4.7109375" style="5" customWidth="1"/>
    <col min="8974" max="8974" width="6.28515625" style="5" customWidth="1"/>
    <col min="8975" max="9216" width="9.140625" style="5"/>
    <col min="9217" max="9225" width="6.28515625" style="5" customWidth="1"/>
    <col min="9226" max="9226" width="5.7109375" style="5" customWidth="1"/>
    <col min="9227" max="9227" width="12.85546875" style="5" customWidth="1"/>
    <col min="9228" max="9228" width="7.7109375" style="5" customWidth="1"/>
    <col min="9229" max="9229" width="4.7109375" style="5" customWidth="1"/>
    <col min="9230" max="9230" width="6.28515625" style="5" customWidth="1"/>
    <col min="9231" max="9472" width="9.140625" style="5"/>
    <col min="9473" max="9481" width="6.28515625" style="5" customWidth="1"/>
    <col min="9482" max="9482" width="5.7109375" style="5" customWidth="1"/>
    <col min="9483" max="9483" width="12.85546875" style="5" customWidth="1"/>
    <col min="9484" max="9484" width="7.7109375" style="5" customWidth="1"/>
    <col min="9485" max="9485" width="4.7109375" style="5" customWidth="1"/>
    <col min="9486" max="9486" width="6.28515625" style="5" customWidth="1"/>
    <col min="9487" max="9728" width="9.140625" style="5"/>
    <col min="9729" max="9737" width="6.28515625" style="5" customWidth="1"/>
    <col min="9738" max="9738" width="5.7109375" style="5" customWidth="1"/>
    <col min="9739" max="9739" width="12.85546875" style="5" customWidth="1"/>
    <col min="9740" max="9740" width="7.7109375" style="5" customWidth="1"/>
    <col min="9741" max="9741" width="4.7109375" style="5" customWidth="1"/>
    <col min="9742" max="9742" width="6.28515625" style="5" customWidth="1"/>
    <col min="9743" max="9984" width="9.140625" style="5"/>
    <col min="9985" max="9993" width="6.28515625" style="5" customWidth="1"/>
    <col min="9994" max="9994" width="5.7109375" style="5" customWidth="1"/>
    <col min="9995" max="9995" width="12.85546875" style="5" customWidth="1"/>
    <col min="9996" max="9996" width="7.7109375" style="5" customWidth="1"/>
    <col min="9997" max="9997" width="4.7109375" style="5" customWidth="1"/>
    <col min="9998" max="9998" width="6.28515625" style="5" customWidth="1"/>
    <col min="9999" max="10240" width="9.140625" style="5"/>
    <col min="10241" max="10249" width="6.28515625" style="5" customWidth="1"/>
    <col min="10250" max="10250" width="5.7109375" style="5" customWidth="1"/>
    <col min="10251" max="10251" width="12.85546875" style="5" customWidth="1"/>
    <col min="10252" max="10252" width="7.7109375" style="5" customWidth="1"/>
    <col min="10253" max="10253" width="4.7109375" style="5" customWidth="1"/>
    <col min="10254" max="10254" width="6.28515625" style="5" customWidth="1"/>
    <col min="10255" max="10496" width="9.140625" style="5"/>
    <col min="10497" max="10505" width="6.28515625" style="5" customWidth="1"/>
    <col min="10506" max="10506" width="5.7109375" style="5" customWidth="1"/>
    <col min="10507" max="10507" width="12.85546875" style="5" customWidth="1"/>
    <col min="10508" max="10508" width="7.7109375" style="5" customWidth="1"/>
    <col min="10509" max="10509" width="4.7109375" style="5" customWidth="1"/>
    <col min="10510" max="10510" width="6.28515625" style="5" customWidth="1"/>
    <col min="10511" max="10752" width="9.140625" style="5"/>
    <col min="10753" max="10761" width="6.28515625" style="5" customWidth="1"/>
    <col min="10762" max="10762" width="5.7109375" style="5" customWidth="1"/>
    <col min="10763" max="10763" width="12.85546875" style="5" customWidth="1"/>
    <col min="10764" max="10764" width="7.7109375" style="5" customWidth="1"/>
    <col min="10765" max="10765" width="4.7109375" style="5" customWidth="1"/>
    <col min="10766" max="10766" width="6.28515625" style="5" customWidth="1"/>
    <col min="10767" max="11008" width="9.140625" style="5"/>
    <col min="11009" max="11017" width="6.28515625" style="5" customWidth="1"/>
    <col min="11018" max="11018" width="5.7109375" style="5" customWidth="1"/>
    <col min="11019" max="11019" width="12.85546875" style="5" customWidth="1"/>
    <col min="11020" max="11020" width="7.7109375" style="5" customWidth="1"/>
    <col min="11021" max="11021" width="4.7109375" style="5" customWidth="1"/>
    <col min="11022" max="11022" width="6.28515625" style="5" customWidth="1"/>
    <col min="11023" max="11264" width="9.140625" style="5"/>
    <col min="11265" max="11273" width="6.28515625" style="5" customWidth="1"/>
    <col min="11274" max="11274" width="5.7109375" style="5" customWidth="1"/>
    <col min="11275" max="11275" width="12.85546875" style="5" customWidth="1"/>
    <col min="11276" max="11276" width="7.7109375" style="5" customWidth="1"/>
    <col min="11277" max="11277" width="4.7109375" style="5" customWidth="1"/>
    <col min="11278" max="11278" width="6.28515625" style="5" customWidth="1"/>
    <col min="11279" max="11520" width="9.140625" style="5"/>
    <col min="11521" max="11529" width="6.28515625" style="5" customWidth="1"/>
    <col min="11530" max="11530" width="5.7109375" style="5" customWidth="1"/>
    <col min="11531" max="11531" width="12.85546875" style="5" customWidth="1"/>
    <col min="11532" max="11532" width="7.7109375" style="5" customWidth="1"/>
    <col min="11533" max="11533" width="4.7109375" style="5" customWidth="1"/>
    <col min="11534" max="11534" width="6.28515625" style="5" customWidth="1"/>
    <col min="11535" max="11776" width="9.140625" style="5"/>
    <col min="11777" max="11785" width="6.28515625" style="5" customWidth="1"/>
    <col min="11786" max="11786" width="5.7109375" style="5" customWidth="1"/>
    <col min="11787" max="11787" width="12.85546875" style="5" customWidth="1"/>
    <col min="11788" max="11788" width="7.7109375" style="5" customWidth="1"/>
    <col min="11789" max="11789" width="4.7109375" style="5" customWidth="1"/>
    <col min="11790" max="11790" width="6.28515625" style="5" customWidth="1"/>
    <col min="11791" max="12032" width="9.140625" style="5"/>
    <col min="12033" max="12041" width="6.28515625" style="5" customWidth="1"/>
    <col min="12042" max="12042" width="5.7109375" style="5" customWidth="1"/>
    <col min="12043" max="12043" width="12.85546875" style="5" customWidth="1"/>
    <col min="12044" max="12044" width="7.7109375" style="5" customWidth="1"/>
    <col min="12045" max="12045" width="4.7109375" style="5" customWidth="1"/>
    <col min="12046" max="12046" width="6.28515625" style="5" customWidth="1"/>
    <col min="12047" max="12288" width="9.140625" style="5"/>
    <col min="12289" max="12297" width="6.28515625" style="5" customWidth="1"/>
    <col min="12298" max="12298" width="5.7109375" style="5" customWidth="1"/>
    <col min="12299" max="12299" width="12.85546875" style="5" customWidth="1"/>
    <col min="12300" max="12300" width="7.7109375" style="5" customWidth="1"/>
    <col min="12301" max="12301" width="4.7109375" style="5" customWidth="1"/>
    <col min="12302" max="12302" width="6.28515625" style="5" customWidth="1"/>
    <col min="12303" max="12544" width="9.140625" style="5"/>
    <col min="12545" max="12553" width="6.28515625" style="5" customWidth="1"/>
    <col min="12554" max="12554" width="5.7109375" style="5" customWidth="1"/>
    <col min="12555" max="12555" width="12.85546875" style="5" customWidth="1"/>
    <col min="12556" max="12556" width="7.7109375" style="5" customWidth="1"/>
    <col min="12557" max="12557" width="4.7109375" style="5" customWidth="1"/>
    <col min="12558" max="12558" width="6.28515625" style="5" customWidth="1"/>
    <col min="12559" max="12800" width="9.140625" style="5"/>
    <col min="12801" max="12809" width="6.28515625" style="5" customWidth="1"/>
    <col min="12810" max="12810" width="5.7109375" style="5" customWidth="1"/>
    <col min="12811" max="12811" width="12.85546875" style="5" customWidth="1"/>
    <col min="12812" max="12812" width="7.7109375" style="5" customWidth="1"/>
    <col min="12813" max="12813" width="4.7109375" style="5" customWidth="1"/>
    <col min="12814" max="12814" width="6.28515625" style="5" customWidth="1"/>
    <col min="12815" max="13056" width="9.140625" style="5"/>
    <col min="13057" max="13065" width="6.28515625" style="5" customWidth="1"/>
    <col min="13066" max="13066" width="5.7109375" style="5" customWidth="1"/>
    <col min="13067" max="13067" width="12.85546875" style="5" customWidth="1"/>
    <col min="13068" max="13068" width="7.7109375" style="5" customWidth="1"/>
    <col min="13069" max="13069" width="4.7109375" style="5" customWidth="1"/>
    <col min="13070" max="13070" width="6.28515625" style="5" customWidth="1"/>
    <col min="13071" max="13312" width="9.140625" style="5"/>
    <col min="13313" max="13321" width="6.28515625" style="5" customWidth="1"/>
    <col min="13322" max="13322" width="5.7109375" style="5" customWidth="1"/>
    <col min="13323" max="13323" width="12.85546875" style="5" customWidth="1"/>
    <col min="13324" max="13324" width="7.7109375" style="5" customWidth="1"/>
    <col min="13325" max="13325" width="4.7109375" style="5" customWidth="1"/>
    <col min="13326" max="13326" width="6.28515625" style="5" customWidth="1"/>
    <col min="13327" max="13568" width="9.140625" style="5"/>
    <col min="13569" max="13577" width="6.28515625" style="5" customWidth="1"/>
    <col min="13578" max="13578" width="5.7109375" style="5" customWidth="1"/>
    <col min="13579" max="13579" width="12.85546875" style="5" customWidth="1"/>
    <col min="13580" max="13580" width="7.7109375" style="5" customWidth="1"/>
    <col min="13581" max="13581" width="4.7109375" style="5" customWidth="1"/>
    <col min="13582" max="13582" width="6.28515625" style="5" customWidth="1"/>
    <col min="13583" max="13824" width="9.140625" style="5"/>
    <col min="13825" max="13833" width="6.28515625" style="5" customWidth="1"/>
    <col min="13834" max="13834" width="5.7109375" style="5" customWidth="1"/>
    <col min="13835" max="13835" width="12.85546875" style="5" customWidth="1"/>
    <col min="13836" max="13836" width="7.7109375" style="5" customWidth="1"/>
    <col min="13837" max="13837" width="4.7109375" style="5" customWidth="1"/>
    <col min="13838" max="13838" width="6.28515625" style="5" customWidth="1"/>
    <col min="13839" max="14080" width="9.140625" style="5"/>
    <col min="14081" max="14089" width="6.28515625" style="5" customWidth="1"/>
    <col min="14090" max="14090" width="5.7109375" style="5" customWidth="1"/>
    <col min="14091" max="14091" width="12.85546875" style="5" customWidth="1"/>
    <col min="14092" max="14092" width="7.7109375" style="5" customWidth="1"/>
    <col min="14093" max="14093" width="4.7109375" style="5" customWidth="1"/>
    <col min="14094" max="14094" width="6.28515625" style="5" customWidth="1"/>
    <col min="14095" max="14336" width="9.140625" style="5"/>
    <col min="14337" max="14345" width="6.28515625" style="5" customWidth="1"/>
    <col min="14346" max="14346" width="5.7109375" style="5" customWidth="1"/>
    <col min="14347" max="14347" width="12.85546875" style="5" customWidth="1"/>
    <col min="14348" max="14348" width="7.7109375" style="5" customWidth="1"/>
    <col min="14349" max="14349" width="4.7109375" style="5" customWidth="1"/>
    <col min="14350" max="14350" width="6.28515625" style="5" customWidth="1"/>
    <col min="14351" max="14592" width="9.140625" style="5"/>
    <col min="14593" max="14601" width="6.28515625" style="5" customWidth="1"/>
    <col min="14602" max="14602" width="5.7109375" style="5" customWidth="1"/>
    <col min="14603" max="14603" width="12.85546875" style="5" customWidth="1"/>
    <col min="14604" max="14604" width="7.7109375" style="5" customWidth="1"/>
    <col min="14605" max="14605" width="4.7109375" style="5" customWidth="1"/>
    <col min="14606" max="14606" width="6.28515625" style="5" customWidth="1"/>
    <col min="14607" max="14848" width="9.140625" style="5"/>
    <col min="14849" max="14857" width="6.28515625" style="5" customWidth="1"/>
    <col min="14858" max="14858" width="5.7109375" style="5" customWidth="1"/>
    <col min="14859" max="14859" width="12.85546875" style="5" customWidth="1"/>
    <col min="14860" max="14860" width="7.7109375" style="5" customWidth="1"/>
    <col min="14861" max="14861" width="4.7109375" style="5" customWidth="1"/>
    <col min="14862" max="14862" width="6.28515625" style="5" customWidth="1"/>
    <col min="14863" max="15104" width="9.140625" style="5"/>
    <col min="15105" max="15113" width="6.28515625" style="5" customWidth="1"/>
    <col min="15114" max="15114" width="5.7109375" style="5" customWidth="1"/>
    <col min="15115" max="15115" width="12.85546875" style="5" customWidth="1"/>
    <col min="15116" max="15116" width="7.7109375" style="5" customWidth="1"/>
    <col min="15117" max="15117" width="4.7109375" style="5" customWidth="1"/>
    <col min="15118" max="15118" width="6.28515625" style="5" customWidth="1"/>
    <col min="15119" max="15360" width="9.140625" style="5"/>
    <col min="15361" max="15369" width="6.28515625" style="5" customWidth="1"/>
    <col min="15370" max="15370" width="5.7109375" style="5" customWidth="1"/>
    <col min="15371" max="15371" width="12.85546875" style="5" customWidth="1"/>
    <col min="15372" max="15372" width="7.7109375" style="5" customWidth="1"/>
    <col min="15373" max="15373" width="4.7109375" style="5" customWidth="1"/>
    <col min="15374" max="15374" width="6.28515625" style="5" customWidth="1"/>
    <col min="15375" max="15616" width="9.140625" style="5"/>
    <col min="15617" max="15625" width="6.28515625" style="5" customWidth="1"/>
    <col min="15626" max="15626" width="5.7109375" style="5" customWidth="1"/>
    <col min="15627" max="15627" width="12.85546875" style="5" customWidth="1"/>
    <col min="15628" max="15628" width="7.7109375" style="5" customWidth="1"/>
    <col min="15629" max="15629" width="4.7109375" style="5" customWidth="1"/>
    <col min="15630" max="15630" width="6.28515625" style="5" customWidth="1"/>
    <col min="15631" max="15872" width="9.140625" style="5"/>
    <col min="15873" max="15881" width="6.28515625" style="5" customWidth="1"/>
    <col min="15882" max="15882" width="5.7109375" style="5" customWidth="1"/>
    <col min="15883" max="15883" width="12.85546875" style="5" customWidth="1"/>
    <col min="15884" max="15884" width="7.7109375" style="5" customWidth="1"/>
    <col min="15885" max="15885" width="4.7109375" style="5" customWidth="1"/>
    <col min="15886" max="15886" width="6.28515625" style="5" customWidth="1"/>
    <col min="15887" max="16128" width="9.140625" style="5"/>
    <col min="16129" max="16137" width="6.28515625" style="5" customWidth="1"/>
    <col min="16138" max="16138" width="5.7109375" style="5" customWidth="1"/>
    <col min="16139" max="16139" width="12.85546875" style="5" customWidth="1"/>
    <col min="16140" max="16140" width="7.7109375" style="5" customWidth="1"/>
    <col min="16141" max="16141" width="4.7109375" style="5" customWidth="1"/>
    <col min="16142" max="16142" width="6.28515625" style="5" customWidth="1"/>
    <col min="16143" max="16384" width="9.140625" style="5"/>
  </cols>
  <sheetData>
    <row r="1" spans="1:14" x14ac:dyDescent="0.2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0.25" x14ac:dyDescent="0.3">
      <c r="A2" s="6"/>
      <c r="B2" s="7"/>
      <c r="C2" s="8"/>
      <c r="D2" s="9"/>
      <c r="E2" s="8"/>
      <c r="F2" s="8"/>
      <c r="G2" s="10"/>
      <c r="H2" s="10"/>
      <c r="J2" s="67" t="s">
        <v>18</v>
      </c>
      <c r="K2" s="10"/>
      <c r="L2" s="10"/>
      <c r="M2" s="8"/>
      <c r="N2" s="9"/>
    </row>
    <row r="3" spans="1:14" ht="20.25" x14ac:dyDescent="0.3">
      <c r="A3" s="11"/>
      <c r="B3" s="8"/>
      <c r="C3" s="8"/>
      <c r="D3" s="9"/>
      <c r="E3" s="8"/>
      <c r="F3" s="8"/>
      <c r="G3" s="10"/>
      <c r="H3" s="10"/>
      <c r="J3" s="68" t="s">
        <v>19</v>
      </c>
      <c r="K3" s="10"/>
      <c r="L3" s="10"/>
      <c r="M3" s="8"/>
      <c r="N3" s="9"/>
    </row>
    <row r="4" spans="1:14" ht="20.25" x14ac:dyDescent="0.3">
      <c r="A4" s="11"/>
      <c r="B4" s="8"/>
      <c r="C4" s="8"/>
      <c r="D4" s="9"/>
      <c r="E4" s="8"/>
      <c r="F4" s="8"/>
      <c r="G4" s="10"/>
      <c r="H4" s="10"/>
      <c r="I4" s="10"/>
      <c r="J4" s="67" t="s">
        <v>20</v>
      </c>
      <c r="K4" s="10"/>
      <c r="L4" s="10"/>
      <c r="M4" s="8"/>
      <c r="N4" s="9"/>
    </row>
    <row r="5" spans="1:14" x14ac:dyDescent="0.2">
      <c r="A5" s="11"/>
      <c r="B5" s="8"/>
      <c r="C5" s="8"/>
      <c r="D5" s="9"/>
      <c r="E5" s="8"/>
      <c r="F5" s="8"/>
      <c r="G5" s="8"/>
      <c r="H5" s="8"/>
      <c r="I5" s="8"/>
      <c r="J5" s="8"/>
      <c r="K5" s="12"/>
      <c r="L5" s="13"/>
      <c r="M5" s="13"/>
      <c r="N5" s="9"/>
    </row>
    <row r="6" spans="1:14" x14ac:dyDescent="0.2">
      <c r="A6" s="2"/>
      <c r="B6" s="3"/>
      <c r="C6" s="3"/>
      <c r="D6" s="4"/>
      <c r="E6" s="3"/>
      <c r="F6" s="3"/>
      <c r="G6" s="3"/>
      <c r="H6" s="3"/>
      <c r="I6" s="2"/>
      <c r="J6" s="3"/>
      <c r="K6" s="4"/>
      <c r="L6" s="3"/>
      <c r="M6" s="3"/>
      <c r="N6" s="4"/>
    </row>
    <row r="7" spans="1:14" x14ac:dyDescent="0.2">
      <c r="A7" s="14" t="s">
        <v>21</v>
      </c>
      <c r="B7" s="15"/>
      <c r="C7" s="15"/>
      <c r="D7" s="16"/>
      <c r="E7" s="15" t="s">
        <v>0</v>
      </c>
      <c r="F7" s="15"/>
      <c r="G7" s="15"/>
      <c r="H7" s="15"/>
      <c r="I7" s="14" t="s">
        <v>1</v>
      </c>
      <c r="J7" s="15"/>
      <c r="K7" s="17">
        <v>41446</v>
      </c>
      <c r="L7" s="15" t="s">
        <v>2</v>
      </c>
      <c r="M7" s="18">
        <v>1</v>
      </c>
      <c r="N7" s="16"/>
    </row>
    <row r="8" spans="1:14" ht="13.5" x14ac:dyDescent="0.2">
      <c r="A8" s="19"/>
      <c r="B8" s="15"/>
      <c r="C8" s="15"/>
      <c r="D8" s="16"/>
      <c r="E8" s="15"/>
      <c r="F8" s="15"/>
      <c r="G8" s="15"/>
      <c r="H8" s="15"/>
      <c r="I8" s="19"/>
      <c r="J8" s="15"/>
      <c r="K8" s="20"/>
      <c r="L8" s="21"/>
      <c r="M8" s="22"/>
      <c r="N8" s="16"/>
    </row>
    <row r="9" spans="1:14" x14ac:dyDescent="0.2">
      <c r="A9" s="19"/>
      <c r="B9" s="147"/>
      <c r="C9" s="148"/>
      <c r="D9" s="16"/>
      <c r="E9" s="15"/>
      <c r="F9" s="23"/>
      <c r="H9" s="15"/>
      <c r="I9" s="14" t="s">
        <v>3</v>
      </c>
      <c r="J9" s="15"/>
      <c r="K9" s="17">
        <v>43698</v>
      </c>
      <c r="L9" s="24" t="s">
        <v>4</v>
      </c>
      <c r="M9" s="25">
        <v>3</v>
      </c>
      <c r="N9" s="16"/>
    </row>
    <row r="10" spans="1:14" x14ac:dyDescent="0.2">
      <c r="A10" s="26"/>
      <c r="B10" s="27"/>
      <c r="C10" s="28"/>
      <c r="D10" s="29"/>
      <c r="E10" s="27"/>
      <c r="F10" s="27"/>
      <c r="G10" s="27"/>
      <c r="H10" s="28"/>
      <c r="I10" s="30"/>
      <c r="J10" s="27"/>
      <c r="K10" s="31"/>
      <c r="L10" s="32"/>
      <c r="M10" s="32"/>
      <c r="N10" s="31"/>
    </row>
    <row r="11" spans="1:14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8.75" x14ac:dyDescent="0.3">
      <c r="A13" s="33"/>
      <c r="B13" s="34"/>
      <c r="C13" s="34"/>
      <c r="D13" s="34"/>
      <c r="E13" s="34"/>
      <c r="F13" s="34"/>
      <c r="G13" s="34"/>
      <c r="H13" s="36" t="s">
        <v>5</v>
      </c>
      <c r="I13" s="36"/>
      <c r="J13" s="34"/>
      <c r="K13" s="34"/>
      <c r="L13" s="34"/>
      <c r="M13" s="34"/>
      <c r="N13" s="35"/>
    </row>
    <row r="14" spans="1:14" x14ac:dyDescent="0.2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x14ac:dyDescent="0.2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1:14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1:14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22.5" x14ac:dyDescent="0.3">
      <c r="A19" s="33"/>
      <c r="B19" s="34"/>
      <c r="C19" s="34"/>
      <c r="D19" s="34"/>
      <c r="E19" s="34"/>
      <c r="F19" s="34"/>
      <c r="G19" s="34"/>
      <c r="H19" s="37"/>
      <c r="I19" s="37"/>
      <c r="J19" s="34"/>
      <c r="K19" s="34"/>
      <c r="L19" s="34"/>
      <c r="M19" s="34"/>
      <c r="N19" s="35"/>
    </row>
    <row r="20" spans="1:14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22.5" x14ac:dyDescent="0.3">
      <c r="A21" s="33"/>
      <c r="B21" s="34"/>
      <c r="C21" s="34"/>
      <c r="D21" s="34"/>
      <c r="E21" s="34"/>
      <c r="F21" s="34"/>
      <c r="G21" s="34"/>
      <c r="H21" s="37" t="s">
        <v>250</v>
      </c>
      <c r="I21" s="37"/>
      <c r="J21" s="34"/>
      <c r="K21" s="34"/>
      <c r="L21" s="34"/>
      <c r="M21" s="34"/>
      <c r="N21" s="35"/>
    </row>
    <row r="22" spans="1:14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2.5" x14ac:dyDescent="0.3">
      <c r="A23" s="33"/>
      <c r="B23" s="34"/>
      <c r="C23" s="34"/>
      <c r="D23" s="34"/>
      <c r="E23" s="34"/>
      <c r="F23" s="34"/>
      <c r="G23" s="34"/>
      <c r="H23" s="37" t="s">
        <v>17</v>
      </c>
      <c r="I23" s="37"/>
      <c r="J23" s="34"/>
      <c r="K23" s="34"/>
      <c r="L23" s="34"/>
      <c r="M23" s="34"/>
      <c r="N23" s="35"/>
    </row>
    <row r="24" spans="1:14" ht="12.75" customHeight="1" x14ac:dyDescent="0.3">
      <c r="A24" s="33"/>
      <c r="B24" s="34"/>
      <c r="C24" s="34"/>
      <c r="D24" s="34"/>
      <c r="E24" s="34"/>
      <c r="F24" s="34"/>
      <c r="G24" s="34"/>
      <c r="H24" s="37"/>
      <c r="I24" s="37"/>
      <c r="J24" s="34"/>
      <c r="K24" s="34"/>
      <c r="L24" s="34"/>
      <c r="M24" s="34"/>
      <c r="N24" s="35"/>
    </row>
    <row r="25" spans="1:14" ht="12.75" customHeight="1" x14ac:dyDescent="0.3">
      <c r="A25" s="33"/>
      <c r="B25" s="34"/>
      <c r="C25" s="34"/>
      <c r="D25" s="34"/>
      <c r="E25" s="34"/>
      <c r="F25" s="34"/>
      <c r="G25" s="34"/>
      <c r="H25" s="37"/>
      <c r="I25" s="37"/>
      <c r="J25" s="34"/>
      <c r="K25" s="34"/>
      <c r="L25" s="34"/>
      <c r="M25" s="34"/>
      <c r="N25" s="35"/>
    </row>
    <row r="26" spans="1:14" ht="12.75" customHeight="1" x14ac:dyDescent="0.3">
      <c r="A26" s="33"/>
      <c r="B26" s="34"/>
      <c r="C26" s="34"/>
      <c r="D26" s="34"/>
      <c r="E26" s="34"/>
      <c r="F26" s="34"/>
      <c r="G26" s="34"/>
      <c r="H26" s="37"/>
      <c r="I26" s="37"/>
      <c r="J26" s="34"/>
      <c r="K26" s="34"/>
      <c r="L26" s="34"/>
      <c r="M26" s="34"/>
      <c r="N26" s="35"/>
    </row>
    <row r="27" spans="1:14" ht="12.75" customHeight="1" x14ac:dyDescent="0.3">
      <c r="A27" s="33"/>
      <c r="B27" s="34"/>
      <c r="C27" s="34"/>
      <c r="D27" s="34"/>
      <c r="E27" s="34"/>
      <c r="F27" s="34"/>
      <c r="G27" s="34"/>
      <c r="H27" s="37"/>
      <c r="I27" s="37"/>
      <c r="J27" s="34"/>
      <c r="K27" s="34"/>
      <c r="L27" s="34"/>
      <c r="M27" s="34"/>
      <c r="N27" s="35"/>
    </row>
    <row r="28" spans="1:14" ht="12.75" customHeight="1" x14ac:dyDescent="0.3">
      <c r="A28" s="33"/>
      <c r="B28" s="34"/>
      <c r="C28" s="34"/>
      <c r="D28" s="34"/>
      <c r="E28" s="34"/>
      <c r="F28" s="34"/>
      <c r="G28" s="34"/>
      <c r="H28" s="37"/>
      <c r="I28" s="37"/>
      <c r="J28" s="34"/>
      <c r="K28" s="34"/>
      <c r="L28" s="34"/>
      <c r="M28" s="34"/>
      <c r="N28" s="35"/>
    </row>
    <row r="29" spans="1:14" ht="12.75" customHeight="1" x14ac:dyDescent="0.3">
      <c r="A29" s="33"/>
      <c r="B29" s="34"/>
      <c r="C29" s="34"/>
      <c r="D29" s="34"/>
      <c r="E29" s="34"/>
      <c r="F29" s="34"/>
      <c r="G29" s="34"/>
      <c r="H29" s="37"/>
      <c r="I29" s="37"/>
      <c r="J29" s="34"/>
      <c r="K29" s="34"/>
      <c r="L29" s="34"/>
      <c r="M29" s="34"/>
      <c r="N29" s="35"/>
    </row>
    <row r="30" spans="1:14" ht="12.75" customHeight="1" x14ac:dyDescent="0.3">
      <c r="A30" s="33"/>
      <c r="B30" s="34"/>
      <c r="C30" s="34"/>
      <c r="D30" s="34"/>
      <c r="E30" s="34"/>
      <c r="F30" s="34"/>
      <c r="G30" s="34"/>
      <c r="H30" s="37"/>
      <c r="I30" s="37"/>
      <c r="J30" s="34"/>
      <c r="K30" s="34"/>
      <c r="L30" s="34"/>
      <c r="M30" s="34"/>
      <c r="N30" s="35"/>
    </row>
    <row r="31" spans="1:14" ht="12.75" customHeight="1" x14ac:dyDescent="0.3">
      <c r="A31" s="33"/>
      <c r="B31" s="34"/>
      <c r="C31" s="34"/>
      <c r="D31" s="34"/>
      <c r="E31" s="34"/>
      <c r="F31" s="34"/>
      <c r="G31" s="34"/>
      <c r="H31" s="37"/>
      <c r="I31" s="37"/>
      <c r="J31" s="34"/>
      <c r="K31" s="34"/>
      <c r="L31" s="34"/>
      <c r="M31" s="34"/>
      <c r="N31" s="35"/>
    </row>
    <row r="32" spans="1:14" ht="12.75" customHeight="1" x14ac:dyDescent="0.3">
      <c r="A32" s="33"/>
      <c r="B32" s="34"/>
      <c r="C32" s="34"/>
      <c r="D32" s="34"/>
      <c r="E32" s="34"/>
      <c r="F32" s="34"/>
      <c r="G32" s="34"/>
      <c r="H32" s="37"/>
      <c r="I32" s="37"/>
      <c r="J32" s="34"/>
      <c r="K32" s="34"/>
      <c r="L32" s="34"/>
      <c r="M32" s="34"/>
      <c r="N32" s="35"/>
    </row>
    <row r="33" spans="1:14" ht="12.75" customHeight="1" x14ac:dyDescent="0.3">
      <c r="A33" s="33"/>
      <c r="B33" s="34"/>
      <c r="C33" s="34"/>
      <c r="D33" s="34"/>
      <c r="E33" s="34"/>
      <c r="F33" s="34"/>
      <c r="G33" s="34"/>
      <c r="H33" s="37"/>
      <c r="I33" s="37"/>
      <c r="J33" s="34"/>
      <c r="K33" s="34"/>
      <c r="L33" s="34"/>
      <c r="M33" s="34"/>
      <c r="N33" s="35"/>
    </row>
    <row r="34" spans="1:14" ht="12.75" customHeight="1" x14ac:dyDescent="0.3">
      <c r="A34" s="33"/>
      <c r="B34" s="34"/>
      <c r="C34" s="34"/>
      <c r="D34" s="34"/>
      <c r="E34" s="34"/>
      <c r="F34" s="34"/>
      <c r="G34" s="34"/>
      <c r="H34" s="37"/>
      <c r="I34" s="37"/>
      <c r="J34" s="34"/>
      <c r="K34" s="34"/>
      <c r="L34" s="34"/>
      <c r="M34" s="34"/>
      <c r="N34" s="35"/>
    </row>
    <row r="35" spans="1:14" x14ac:dyDescent="0.2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4" x14ac:dyDescent="0.2">
      <c r="A36" s="41"/>
      <c r="B36" s="42"/>
      <c r="C36" s="42"/>
      <c r="D36" s="42"/>
      <c r="E36" s="43"/>
      <c r="F36" s="41"/>
      <c r="G36" s="42"/>
      <c r="H36" s="42"/>
      <c r="I36" s="42"/>
      <c r="J36" s="43"/>
      <c r="K36" s="41"/>
      <c r="L36" s="42"/>
      <c r="M36" s="42"/>
      <c r="N36" s="43"/>
    </row>
    <row r="37" spans="1:14" x14ac:dyDescent="0.2">
      <c r="A37" s="44"/>
      <c r="B37" s="45"/>
      <c r="C37" s="46" t="s">
        <v>6</v>
      </c>
      <c r="D37" s="46"/>
      <c r="E37" s="47"/>
      <c r="F37" s="44"/>
      <c r="G37" s="45"/>
      <c r="H37" s="46" t="s">
        <v>7</v>
      </c>
      <c r="I37" s="46"/>
      <c r="J37" s="47"/>
      <c r="K37" s="44"/>
      <c r="L37" s="46" t="s">
        <v>8</v>
      </c>
      <c r="M37" s="46"/>
      <c r="N37" s="47"/>
    </row>
    <row r="38" spans="1:14" x14ac:dyDescent="0.2">
      <c r="A38" s="44"/>
      <c r="B38" s="45"/>
      <c r="C38" s="45"/>
      <c r="D38" s="45"/>
      <c r="E38" s="47"/>
      <c r="F38" s="44"/>
      <c r="G38" s="45"/>
      <c r="H38" s="45"/>
      <c r="I38" s="45"/>
      <c r="J38" s="47"/>
      <c r="K38" s="44"/>
      <c r="L38" s="45"/>
      <c r="M38" s="45"/>
      <c r="N38" s="47"/>
    </row>
    <row r="39" spans="1:14" x14ac:dyDescent="0.2">
      <c r="A39" s="44"/>
      <c r="B39" s="45"/>
      <c r="C39" s="48" t="s">
        <v>153</v>
      </c>
      <c r="D39" s="49"/>
      <c r="E39" s="47"/>
      <c r="F39" s="44"/>
      <c r="G39" s="45"/>
      <c r="H39" s="49"/>
      <c r="I39" s="49"/>
      <c r="J39" s="47"/>
      <c r="K39" s="44"/>
      <c r="L39" s="49"/>
      <c r="M39" s="49"/>
      <c r="N39" s="47"/>
    </row>
    <row r="40" spans="1:14" x14ac:dyDescent="0.2">
      <c r="A40" s="44"/>
      <c r="B40" s="45"/>
      <c r="C40" s="69"/>
      <c r="D40" s="50"/>
      <c r="E40" s="47"/>
      <c r="F40" s="44"/>
      <c r="G40" s="45"/>
      <c r="H40" s="49"/>
      <c r="I40" s="45"/>
      <c r="J40" s="47"/>
      <c r="K40" s="44"/>
      <c r="L40" s="45"/>
      <c r="M40" s="45"/>
      <c r="N40" s="47"/>
    </row>
    <row r="41" spans="1:14" x14ac:dyDescent="0.2">
      <c r="A41" s="44"/>
      <c r="B41" s="45"/>
      <c r="D41" s="50"/>
      <c r="E41" s="47"/>
      <c r="F41" s="44"/>
      <c r="G41" s="45"/>
      <c r="H41" s="45"/>
      <c r="I41" s="45"/>
      <c r="J41" s="47"/>
      <c r="K41" s="44"/>
      <c r="L41" s="45"/>
      <c r="M41" s="45"/>
      <c r="N41" s="47"/>
    </row>
    <row r="42" spans="1:14" x14ac:dyDescent="0.2">
      <c r="A42" s="51"/>
      <c r="B42" s="52"/>
      <c r="C42" s="52"/>
      <c r="D42" s="52"/>
      <c r="E42" s="53"/>
      <c r="F42" s="51"/>
      <c r="G42" s="52"/>
      <c r="H42" s="52"/>
      <c r="I42" s="52"/>
      <c r="J42" s="53"/>
      <c r="K42" s="51"/>
      <c r="L42" s="52"/>
      <c r="M42" s="52"/>
      <c r="N42" s="53"/>
    </row>
    <row r="43" spans="1:14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</row>
    <row r="44" spans="1:14" x14ac:dyDescent="0.2">
      <c r="A44" s="33"/>
      <c r="B44" s="34"/>
      <c r="C44" s="34"/>
      <c r="D44" s="34"/>
      <c r="E44" s="34"/>
      <c r="F44" s="34"/>
      <c r="G44" s="34"/>
      <c r="H44" s="57" t="s">
        <v>9</v>
      </c>
      <c r="I44" s="57"/>
      <c r="J44" s="34"/>
      <c r="K44" s="34"/>
      <c r="L44" s="34"/>
      <c r="M44" s="34"/>
      <c r="N44" s="35"/>
    </row>
    <row r="45" spans="1:14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spans="1:14" x14ac:dyDescent="0.2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spans="1:14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x14ac:dyDescent="0.2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x14ac:dyDescent="0.2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spans="1:14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spans="1:14" x14ac:dyDescent="0.2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spans="1:14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</row>
  </sheetData>
  <mergeCells count="1">
    <mergeCell ref="B9:C9"/>
  </mergeCells>
  <pageMargins left="0.59055118110236227" right="0.39370078740157483" top="0.78740157480314965" bottom="0.78740157480314965" header="0.51181102362204722" footer="0.51181102362204722"/>
  <pageSetup paperSize="9" scale="9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view="pageBreakPreview" topLeftCell="A4" zoomScaleNormal="75" workbookViewId="0">
      <selection activeCell="C4" sqref="C4"/>
    </sheetView>
  </sheetViews>
  <sheetFormatPr defaultRowHeight="12.75" x14ac:dyDescent="0.2"/>
  <cols>
    <col min="1" max="1" width="8.28515625" style="5" customWidth="1"/>
    <col min="2" max="2" width="12.7109375" style="5" customWidth="1"/>
    <col min="3" max="3" width="55.7109375" style="5" customWidth="1"/>
    <col min="4" max="4" width="12.7109375" style="5" customWidth="1"/>
    <col min="5" max="256" width="9.140625" style="5"/>
    <col min="257" max="257" width="8.28515625" style="5" customWidth="1"/>
    <col min="258" max="258" width="12.7109375" style="5" customWidth="1"/>
    <col min="259" max="259" width="55.7109375" style="5" customWidth="1"/>
    <col min="260" max="260" width="9.7109375" style="5" customWidth="1"/>
    <col min="261" max="512" width="9.140625" style="5"/>
    <col min="513" max="513" width="8.28515625" style="5" customWidth="1"/>
    <col min="514" max="514" width="12.7109375" style="5" customWidth="1"/>
    <col min="515" max="515" width="55.7109375" style="5" customWidth="1"/>
    <col min="516" max="516" width="9.7109375" style="5" customWidth="1"/>
    <col min="517" max="768" width="9.140625" style="5"/>
    <col min="769" max="769" width="8.28515625" style="5" customWidth="1"/>
    <col min="770" max="770" width="12.7109375" style="5" customWidth="1"/>
    <col min="771" max="771" width="55.7109375" style="5" customWidth="1"/>
    <col min="772" max="772" width="9.7109375" style="5" customWidth="1"/>
    <col min="773" max="1024" width="9.140625" style="5"/>
    <col min="1025" max="1025" width="8.28515625" style="5" customWidth="1"/>
    <col min="1026" max="1026" width="12.7109375" style="5" customWidth="1"/>
    <col min="1027" max="1027" width="55.7109375" style="5" customWidth="1"/>
    <col min="1028" max="1028" width="9.7109375" style="5" customWidth="1"/>
    <col min="1029" max="1280" width="9.140625" style="5"/>
    <col min="1281" max="1281" width="8.28515625" style="5" customWidth="1"/>
    <col min="1282" max="1282" width="12.7109375" style="5" customWidth="1"/>
    <col min="1283" max="1283" width="55.7109375" style="5" customWidth="1"/>
    <col min="1284" max="1284" width="9.7109375" style="5" customWidth="1"/>
    <col min="1285" max="1536" width="9.140625" style="5"/>
    <col min="1537" max="1537" width="8.28515625" style="5" customWidth="1"/>
    <col min="1538" max="1538" width="12.7109375" style="5" customWidth="1"/>
    <col min="1539" max="1539" width="55.7109375" style="5" customWidth="1"/>
    <col min="1540" max="1540" width="9.7109375" style="5" customWidth="1"/>
    <col min="1541" max="1792" width="9.140625" style="5"/>
    <col min="1793" max="1793" width="8.28515625" style="5" customWidth="1"/>
    <col min="1794" max="1794" width="12.7109375" style="5" customWidth="1"/>
    <col min="1795" max="1795" width="55.7109375" style="5" customWidth="1"/>
    <col min="1796" max="1796" width="9.7109375" style="5" customWidth="1"/>
    <col min="1797" max="2048" width="9.140625" style="5"/>
    <col min="2049" max="2049" width="8.28515625" style="5" customWidth="1"/>
    <col min="2050" max="2050" width="12.7109375" style="5" customWidth="1"/>
    <col min="2051" max="2051" width="55.7109375" style="5" customWidth="1"/>
    <col min="2052" max="2052" width="9.7109375" style="5" customWidth="1"/>
    <col min="2053" max="2304" width="9.140625" style="5"/>
    <col min="2305" max="2305" width="8.28515625" style="5" customWidth="1"/>
    <col min="2306" max="2306" width="12.7109375" style="5" customWidth="1"/>
    <col min="2307" max="2307" width="55.7109375" style="5" customWidth="1"/>
    <col min="2308" max="2308" width="9.7109375" style="5" customWidth="1"/>
    <col min="2309" max="2560" width="9.140625" style="5"/>
    <col min="2561" max="2561" width="8.28515625" style="5" customWidth="1"/>
    <col min="2562" max="2562" width="12.7109375" style="5" customWidth="1"/>
    <col min="2563" max="2563" width="55.7109375" style="5" customWidth="1"/>
    <col min="2564" max="2564" width="9.7109375" style="5" customWidth="1"/>
    <col min="2565" max="2816" width="9.140625" style="5"/>
    <col min="2817" max="2817" width="8.28515625" style="5" customWidth="1"/>
    <col min="2818" max="2818" width="12.7109375" style="5" customWidth="1"/>
    <col min="2819" max="2819" width="55.7109375" style="5" customWidth="1"/>
    <col min="2820" max="2820" width="9.7109375" style="5" customWidth="1"/>
    <col min="2821" max="3072" width="9.140625" style="5"/>
    <col min="3073" max="3073" width="8.28515625" style="5" customWidth="1"/>
    <col min="3074" max="3074" width="12.7109375" style="5" customWidth="1"/>
    <col min="3075" max="3075" width="55.7109375" style="5" customWidth="1"/>
    <col min="3076" max="3076" width="9.7109375" style="5" customWidth="1"/>
    <col min="3077" max="3328" width="9.140625" style="5"/>
    <col min="3329" max="3329" width="8.28515625" style="5" customWidth="1"/>
    <col min="3330" max="3330" width="12.7109375" style="5" customWidth="1"/>
    <col min="3331" max="3331" width="55.7109375" style="5" customWidth="1"/>
    <col min="3332" max="3332" width="9.7109375" style="5" customWidth="1"/>
    <col min="3333" max="3584" width="9.140625" style="5"/>
    <col min="3585" max="3585" width="8.28515625" style="5" customWidth="1"/>
    <col min="3586" max="3586" width="12.7109375" style="5" customWidth="1"/>
    <col min="3587" max="3587" width="55.7109375" style="5" customWidth="1"/>
    <col min="3588" max="3588" width="9.7109375" style="5" customWidth="1"/>
    <col min="3589" max="3840" width="9.140625" style="5"/>
    <col min="3841" max="3841" width="8.28515625" style="5" customWidth="1"/>
    <col min="3842" max="3842" width="12.7109375" style="5" customWidth="1"/>
    <col min="3843" max="3843" width="55.7109375" style="5" customWidth="1"/>
    <col min="3844" max="3844" width="9.7109375" style="5" customWidth="1"/>
    <col min="3845" max="4096" width="9.140625" style="5"/>
    <col min="4097" max="4097" width="8.28515625" style="5" customWidth="1"/>
    <col min="4098" max="4098" width="12.7109375" style="5" customWidth="1"/>
    <col min="4099" max="4099" width="55.7109375" style="5" customWidth="1"/>
    <col min="4100" max="4100" width="9.7109375" style="5" customWidth="1"/>
    <col min="4101" max="4352" width="9.140625" style="5"/>
    <col min="4353" max="4353" width="8.28515625" style="5" customWidth="1"/>
    <col min="4354" max="4354" width="12.7109375" style="5" customWidth="1"/>
    <col min="4355" max="4355" width="55.7109375" style="5" customWidth="1"/>
    <col min="4356" max="4356" width="9.7109375" style="5" customWidth="1"/>
    <col min="4357" max="4608" width="9.140625" style="5"/>
    <col min="4609" max="4609" width="8.28515625" style="5" customWidth="1"/>
    <col min="4610" max="4610" width="12.7109375" style="5" customWidth="1"/>
    <col min="4611" max="4611" width="55.7109375" style="5" customWidth="1"/>
    <col min="4612" max="4612" width="9.7109375" style="5" customWidth="1"/>
    <col min="4613" max="4864" width="9.140625" style="5"/>
    <col min="4865" max="4865" width="8.28515625" style="5" customWidth="1"/>
    <col min="4866" max="4866" width="12.7109375" style="5" customWidth="1"/>
    <col min="4867" max="4867" width="55.7109375" style="5" customWidth="1"/>
    <col min="4868" max="4868" width="9.7109375" style="5" customWidth="1"/>
    <col min="4869" max="5120" width="9.140625" style="5"/>
    <col min="5121" max="5121" width="8.28515625" style="5" customWidth="1"/>
    <col min="5122" max="5122" width="12.7109375" style="5" customWidth="1"/>
    <col min="5123" max="5123" width="55.7109375" style="5" customWidth="1"/>
    <col min="5124" max="5124" width="9.7109375" style="5" customWidth="1"/>
    <col min="5125" max="5376" width="9.140625" style="5"/>
    <col min="5377" max="5377" width="8.28515625" style="5" customWidth="1"/>
    <col min="5378" max="5378" width="12.7109375" style="5" customWidth="1"/>
    <col min="5379" max="5379" width="55.7109375" style="5" customWidth="1"/>
    <col min="5380" max="5380" width="9.7109375" style="5" customWidth="1"/>
    <col min="5381" max="5632" width="9.140625" style="5"/>
    <col min="5633" max="5633" width="8.28515625" style="5" customWidth="1"/>
    <col min="5634" max="5634" width="12.7109375" style="5" customWidth="1"/>
    <col min="5635" max="5635" width="55.7109375" style="5" customWidth="1"/>
    <col min="5636" max="5636" width="9.7109375" style="5" customWidth="1"/>
    <col min="5637" max="5888" width="9.140625" style="5"/>
    <col min="5889" max="5889" width="8.28515625" style="5" customWidth="1"/>
    <col min="5890" max="5890" width="12.7109375" style="5" customWidth="1"/>
    <col min="5891" max="5891" width="55.7109375" style="5" customWidth="1"/>
    <col min="5892" max="5892" width="9.7109375" style="5" customWidth="1"/>
    <col min="5893" max="6144" width="9.140625" style="5"/>
    <col min="6145" max="6145" width="8.28515625" style="5" customWidth="1"/>
    <col min="6146" max="6146" width="12.7109375" style="5" customWidth="1"/>
    <col min="6147" max="6147" width="55.7109375" style="5" customWidth="1"/>
    <col min="6148" max="6148" width="9.7109375" style="5" customWidth="1"/>
    <col min="6149" max="6400" width="9.140625" style="5"/>
    <col min="6401" max="6401" width="8.28515625" style="5" customWidth="1"/>
    <col min="6402" max="6402" width="12.7109375" style="5" customWidth="1"/>
    <col min="6403" max="6403" width="55.7109375" style="5" customWidth="1"/>
    <col min="6404" max="6404" width="9.7109375" style="5" customWidth="1"/>
    <col min="6405" max="6656" width="9.140625" style="5"/>
    <col min="6657" max="6657" width="8.28515625" style="5" customWidth="1"/>
    <col min="6658" max="6658" width="12.7109375" style="5" customWidth="1"/>
    <col min="6659" max="6659" width="55.7109375" style="5" customWidth="1"/>
    <col min="6660" max="6660" width="9.7109375" style="5" customWidth="1"/>
    <col min="6661" max="6912" width="9.140625" style="5"/>
    <col min="6913" max="6913" width="8.28515625" style="5" customWidth="1"/>
    <col min="6914" max="6914" width="12.7109375" style="5" customWidth="1"/>
    <col min="6915" max="6915" width="55.7109375" style="5" customWidth="1"/>
    <col min="6916" max="6916" width="9.7109375" style="5" customWidth="1"/>
    <col min="6917" max="7168" width="9.140625" style="5"/>
    <col min="7169" max="7169" width="8.28515625" style="5" customWidth="1"/>
    <col min="7170" max="7170" width="12.7109375" style="5" customWidth="1"/>
    <col min="7171" max="7171" width="55.7109375" style="5" customWidth="1"/>
    <col min="7172" max="7172" width="9.7109375" style="5" customWidth="1"/>
    <col min="7173" max="7424" width="9.140625" style="5"/>
    <col min="7425" max="7425" width="8.28515625" style="5" customWidth="1"/>
    <col min="7426" max="7426" width="12.7109375" style="5" customWidth="1"/>
    <col min="7427" max="7427" width="55.7109375" style="5" customWidth="1"/>
    <col min="7428" max="7428" width="9.7109375" style="5" customWidth="1"/>
    <col min="7429" max="7680" width="9.140625" style="5"/>
    <col min="7681" max="7681" width="8.28515625" style="5" customWidth="1"/>
    <col min="7682" max="7682" width="12.7109375" style="5" customWidth="1"/>
    <col min="7683" max="7683" width="55.7109375" style="5" customWidth="1"/>
    <col min="7684" max="7684" width="9.7109375" style="5" customWidth="1"/>
    <col min="7685" max="7936" width="9.140625" style="5"/>
    <col min="7937" max="7937" width="8.28515625" style="5" customWidth="1"/>
    <col min="7938" max="7938" width="12.7109375" style="5" customWidth="1"/>
    <col min="7939" max="7939" width="55.7109375" style="5" customWidth="1"/>
    <col min="7940" max="7940" width="9.7109375" style="5" customWidth="1"/>
    <col min="7941" max="8192" width="9.140625" style="5"/>
    <col min="8193" max="8193" width="8.28515625" style="5" customWidth="1"/>
    <col min="8194" max="8194" width="12.7109375" style="5" customWidth="1"/>
    <col min="8195" max="8195" width="55.7109375" style="5" customWidth="1"/>
    <col min="8196" max="8196" width="9.7109375" style="5" customWidth="1"/>
    <col min="8197" max="8448" width="9.140625" style="5"/>
    <col min="8449" max="8449" width="8.28515625" style="5" customWidth="1"/>
    <col min="8450" max="8450" width="12.7109375" style="5" customWidth="1"/>
    <col min="8451" max="8451" width="55.7109375" style="5" customWidth="1"/>
    <col min="8452" max="8452" width="9.7109375" style="5" customWidth="1"/>
    <col min="8453" max="8704" width="9.140625" style="5"/>
    <col min="8705" max="8705" width="8.28515625" style="5" customWidth="1"/>
    <col min="8706" max="8706" width="12.7109375" style="5" customWidth="1"/>
    <col min="8707" max="8707" width="55.7109375" style="5" customWidth="1"/>
    <col min="8708" max="8708" width="9.7109375" style="5" customWidth="1"/>
    <col min="8709" max="8960" width="9.140625" style="5"/>
    <col min="8961" max="8961" width="8.28515625" style="5" customWidth="1"/>
    <col min="8962" max="8962" width="12.7109375" style="5" customWidth="1"/>
    <col min="8963" max="8963" width="55.7109375" style="5" customWidth="1"/>
    <col min="8964" max="8964" width="9.7109375" style="5" customWidth="1"/>
    <col min="8965" max="9216" width="9.140625" style="5"/>
    <col min="9217" max="9217" width="8.28515625" style="5" customWidth="1"/>
    <col min="9218" max="9218" width="12.7109375" style="5" customWidth="1"/>
    <col min="9219" max="9219" width="55.7109375" style="5" customWidth="1"/>
    <col min="9220" max="9220" width="9.7109375" style="5" customWidth="1"/>
    <col min="9221" max="9472" width="9.140625" style="5"/>
    <col min="9473" max="9473" width="8.28515625" style="5" customWidth="1"/>
    <col min="9474" max="9474" width="12.7109375" style="5" customWidth="1"/>
    <col min="9475" max="9475" width="55.7109375" style="5" customWidth="1"/>
    <col min="9476" max="9476" width="9.7109375" style="5" customWidth="1"/>
    <col min="9477" max="9728" width="9.140625" style="5"/>
    <col min="9729" max="9729" width="8.28515625" style="5" customWidth="1"/>
    <col min="9730" max="9730" width="12.7109375" style="5" customWidth="1"/>
    <col min="9731" max="9731" width="55.7109375" style="5" customWidth="1"/>
    <col min="9732" max="9732" width="9.7109375" style="5" customWidth="1"/>
    <col min="9733" max="9984" width="9.140625" style="5"/>
    <col min="9985" max="9985" width="8.28515625" style="5" customWidth="1"/>
    <col min="9986" max="9986" width="12.7109375" style="5" customWidth="1"/>
    <col min="9987" max="9987" width="55.7109375" style="5" customWidth="1"/>
    <col min="9988" max="9988" width="9.7109375" style="5" customWidth="1"/>
    <col min="9989" max="10240" width="9.140625" style="5"/>
    <col min="10241" max="10241" width="8.28515625" style="5" customWidth="1"/>
    <col min="10242" max="10242" width="12.7109375" style="5" customWidth="1"/>
    <col min="10243" max="10243" width="55.7109375" style="5" customWidth="1"/>
    <col min="10244" max="10244" width="9.7109375" style="5" customWidth="1"/>
    <col min="10245" max="10496" width="9.140625" style="5"/>
    <col min="10497" max="10497" width="8.28515625" style="5" customWidth="1"/>
    <col min="10498" max="10498" width="12.7109375" style="5" customWidth="1"/>
    <col min="10499" max="10499" width="55.7109375" style="5" customWidth="1"/>
    <col min="10500" max="10500" width="9.7109375" style="5" customWidth="1"/>
    <col min="10501" max="10752" width="9.140625" style="5"/>
    <col min="10753" max="10753" width="8.28515625" style="5" customWidth="1"/>
    <col min="10754" max="10754" width="12.7109375" style="5" customWidth="1"/>
    <col min="10755" max="10755" width="55.7109375" style="5" customWidth="1"/>
    <col min="10756" max="10756" width="9.7109375" style="5" customWidth="1"/>
    <col min="10757" max="11008" width="9.140625" style="5"/>
    <col min="11009" max="11009" width="8.28515625" style="5" customWidth="1"/>
    <col min="11010" max="11010" width="12.7109375" style="5" customWidth="1"/>
    <col min="11011" max="11011" width="55.7109375" style="5" customWidth="1"/>
    <col min="11012" max="11012" width="9.7109375" style="5" customWidth="1"/>
    <col min="11013" max="11264" width="9.140625" style="5"/>
    <col min="11265" max="11265" width="8.28515625" style="5" customWidth="1"/>
    <col min="11266" max="11266" width="12.7109375" style="5" customWidth="1"/>
    <col min="11267" max="11267" width="55.7109375" style="5" customWidth="1"/>
    <col min="11268" max="11268" width="9.7109375" style="5" customWidth="1"/>
    <col min="11269" max="11520" width="9.140625" style="5"/>
    <col min="11521" max="11521" width="8.28515625" style="5" customWidth="1"/>
    <col min="11522" max="11522" width="12.7109375" style="5" customWidth="1"/>
    <col min="11523" max="11523" width="55.7109375" style="5" customWidth="1"/>
    <col min="11524" max="11524" width="9.7109375" style="5" customWidth="1"/>
    <col min="11525" max="11776" width="9.140625" style="5"/>
    <col min="11777" max="11777" width="8.28515625" style="5" customWidth="1"/>
    <col min="11778" max="11778" width="12.7109375" style="5" customWidth="1"/>
    <col min="11779" max="11779" width="55.7109375" style="5" customWidth="1"/>
    <col min="11780" max="11780" width="9.7109375" style="5" customWidth="1"/>
    <col min="11781" max="12032" width="9.140625" style="5"/>
    <col min="12033" max="12033" width="8.28515625" style="5" customWidth="1"/>
    <col min="12034" max="12034" width="12.7109375" style="5" customWidth="1"/>
    <col min="12035" max="12035" width="55.7109375" style="5" customWidth="1"/>
    <col min="12036" max="12036" width="9.7109375" style="5" customWidth="1"/>
    <col min="12037" max="12288" width="9.140625" style="5"/>
    <col min="12289" max="12289" width="8.28515625" style="5" customWidth="1"/>
    <col min="12290" max="12290" width="12.7109375" style="5" customWidth="1"/>
    <col min="12291" max="12291" width="55.7109375" style="5" customWidth="1"/>
    <col min="12292" max="12292" width="9.7109375" style="5" customWidth="1"/>
    <col min="12293" max="12544" width="9.140625" style="5"/>
    <col min="12545" max="12545" width="8.28515625" style="5" customWidth="1"/>
    <col min="12546" max="12546" width="12.7109375" style="5" customWidth="1"/>
    <col min="12547" max="12547" width="55.7109375" style="5" customWidth="1"/>
    <col min="12548" max="12548" width="9.7109375" style="5" customWidth="1"/>
    <col min="12549" max="12800" width="9.140625" style="5"/>
    <col min="12801" max="12801" width="8.28515625" style="5" customWidth="1"/>
    <col min="12802" max="12802" width="12.7109375" style="5" customWidth="1"/>
    <col min="12803" max="12803" width="55.7109375" style="5" customWidth="1"/>
    <col min="12804" max="12804" width="9.7109375" style="5" customWidth="1"/>
    <col min="12805" max="13056" width="9.140625" style="5"/>
    <col min="13057" max="13057" width="8.28515625" style="5" customWidth="1"/>
    <col min="13058" max="13058" width="12.7109375" style="5" customWidth="1"/>
    <col min="13059" max="13059" width="55.7109375" style="5" customWidth="1"/>
    <col min="13060" max="13060" width="9.7109375" style="5" customWidth="1"/>
    <col min="13061" max="13312" width="9.140625" style="5"/>
    <col min="13313" max="13313" width="8.28515625" style="5" customWidth="1"/>
    <col min="13314" max="13314" width="12.7109375" style="5" customWidth="1"/>
    <col min="13315" max="13315" width="55.7109375" style="5" customWidth="1"/>
    <col min="13316" max="13316" width="9.7109375" style="5" customWidth="1"/>
    <col min="13317" max="13568" width="9.140625" style="5"/>
    <col min="13569" max="13569" width="8.28515625" style="5" customWidth="1"/>
    <col min="13570" max="13570" width="12.7109375" style="5" customWidth="1"/>
    <col min="13571" max="13571" width="55.7109375" style="5" customWidth="1"/>
    <col min="13572" max="13572" width="9.7109375" style="5" customWidth="1"/>
    <col min="13573" max="13824" width="9.140625" style="5"/>
    <col min="13825" max="13825" width="8.28515625" style="5" customWidth="1"/>
    <col min="13826" max="13826" width="12.7109375" style="5" customWidth="1"/>
    <col min="13827" max="13827" width="55.7109375" style="5" customWidth="1"/>
    <col min="13828" max="13828" width="9.7109375" style="5" customWidth="1"/>
    <col min="13829" max="14080" width="9.140625" style="5"/>
    <col min="14081" max="14081" width="8.28515625" style="5" customWidth="1"/>
    <col min="14082" max="14082" width="12.7109375" style="5" customWidth="1"/>
    <col min="14083" max="14083" width="55.7109375" style="5" customWidth="1"/>
    <col min="14084" max="14084" width="9.7109375" style="5" customWidth="1"/>
    <col min="14085" max="14336" width="9.140625" style="5"/>
    <col min="14337" max="14337" width="8.28515625" style="5" customWidth="1"/>
    <col min="14338" max="14338" width="12.7109375" style="5" customWidth="1"/>
    <col min="14339" max="14339" width="55.7109375" style="5" customWidth="1"/>
    <col min="14340" max="14340" width="9.7109375" style="5" customWidth="1"/>
    <col min="14341" max="14592" width="9.140625" style="5"/>
    <col min="14593" max="14593" width="8.28515625" style="5" customWidth="1"/>
    <col min="14594" max="14594" width="12.7109375" style="5" customWidth="1"/>
    <col min="14595" max="14595" width="55.7109375" style="5" customWidth="1"/>
    <col min="14596" max="14596" width="9.7109375" style="5" customWidth="1"/>
    <col min="14597" max="14848" width="9.140625" style="5"/>
    <col min="14849" max="14849" width="8.28515625" style="5" customWidth="1"/>
    <col min="14850" max="14850" width="12.7109375" style="5" customWidth="1"/>
    <col min="14851" max="14851" width="55.7109375" style="5" customWidth="1"/>
    <col min="14852" max="14852" width="9.7109375" style="5" customWidth="1"/>
    <col min="14853" max="15104" width="9.140625" style="5"/>
    <col min="15105" max="15105" width="8.28515625" style="5" customWidth="1"/>
    <col min="15106" max="15106" width="12.7109375" style="5" customWidth="1"/>
    <col min="15107" max="15107" width="55.7109375" style="5" customWidth="1"/>
    <col min="15108" max="15108" width="9.7109375" style="5" customWidth="1"/>
    <col min="15109" max="15360" width="9.140625" style="5"/>
    <col min="15361" max="15361" width="8.28515625" style="5" customWidth="1"/>
    <col min="15362" max="15362" width="12.7109375" style="5" customWidth="1"/>
    <col min="15363" max="15363" width="55.7109375" style="5" customWidth="1"/>
    <col min="15364" max="15364" width="9.7109375" style="5" customWidth="1"/>
    <col min="15365" max="15616" width="9.140625" style="5"/>
    <col min="15617" max="15617" width="8.28515625" style="5" customWidth="1"/>
    <col min="15618" max="15618" width="12.7109375" style="5" customWidth="1"/>
    <col min="15619" max="15619" width="55.7109375" style="5" customWidth="1"/>
    <col min="15620" max="15620" width="9.7109375" style="5" customWidth="1"/>
    <col min="15621" max="15872" width="9.140625" style="5"/>
    <col min="15873" max="15873" width="8.28515625" style="5" customWidth="1"/>
    <col min="15874" max="15874" width="12.7109375" style="5" customWidth="1"/>
    <col min="15875" max="15875" width="55.7109375" style="5" customWidth="1"/>
    <col min="15876" max="15876" width="9.7109375" style="5" customWidth="1"/>
    <col min="15877" max="16128" width="9.140625" style="5"/>
    <col min="16129" max="16129" width="8.28515625" style="5" customWidth="1"/>
    <col min="16130" max="16130" width="12.7109375" style="5" customWidth="1"/>
    <col min="16131" max="16131" width="55.7109375" style="5" customWidth="1"/>
    <col min="16132" max="16132" width="9.7109375" style="5" customWidth="1"/>
    <col min="16133" max="16384" width="9.140625" style="5"/>
  </cols>
  <sheetData>
    <row r="1" spans="1:4" x14ac:dyDescent="0.2">
      <c r="A1" s="58" t="s">
        <v>10</v>
      </c>
      <c r="B1" s="58" t="s">
        <v>11</v>
      </c>
      <c r="C1" s="58" t="s">
        <v>12</v>
      </c>
      <c r="D1" s="58" t="s">
        <v>13</v>
      </c>
    </row>
    <row r="2" spans="1:4" x14ac:dyDescent="0.2">
      <c r="A2" s="101"/>
      <c r="B2" s="101"/>
      <c r="C2" s="104"/>
      <c r="D2" s="104"/>
    </row>
    <row r="3" spans="1:4" x14ac:dyDescent="0.2">
      <c r="A3" s="102">
        <v>3.1</v>
      </c>
      <c r="B3" s="107">
        <v>43698</v>
      </c>
      <c r="C3" s="105" t="s">
        <v>257</v>
      </c>
      <c r="D3" s="105" t="s">
        <v>256</v>
      </c>
    </row>
    <row r="4" spans="1:4" x14ac:dyDescent="0.2">
      <c r="A4" s="102"/>
      <c r="B4" s="107"/>
      <c r="C4" s="105" t="s">
        <v>260</v>
      </c>
      <c r="D4" s="105"/>
    </row>
    <row r="5" spans="1:4" x14ac:dyDescent="0.2">
      <c r="A5" s="102">
        <v>3</v>
      </c>
      <c r="B5" s="107">
        <v>43061</v>
      </c>
      <c r="C5" s="105" t="s">
        <v>248</v>
      </c>
      <c r="D5" s="105" t="s">
        <v>120</v>
      </c>
    </row>
    <row r="6" spans="1:4" x14ac:dyDescent="0.2">
      <c r="A6" s="102"/>
      <c r="B6" s="102"/>
      <c r="C6" s="105"/>
      <c r="D6" s="105"/>
    </row>
    <row r="7" spans="1:4" x14ac:dyDescent="0.2">
      <c r="A7" s="102">
        <v>2.6</v>
      </c>
      <c r="B7" s="107">
        <v>43060</v>
      </c>
      <c r="C7" s="105" t="s">
        <v>190</v>
      </c>
      <c r="D7" s="105" t="s">
        <v>191</v>
      </c>
    </row>
    <row r="8" spans="1:4" x14ac:dyDescent="0.2">
      <c r="A8" s="102"/>
      <c r="B8" s="102"/>
      <c r="C8" s="105" t="s">
        <v>192</v>
      </c>
      <c r="D8" s="105"/>
    </row>
    <row r="9" spans="1:4" x14ac:dyDescent="0.2">
      <c r="A9" s="102"/>
      <c r="B9" s="102"/>
      <c r="C9" s="105" t="s">
        <v>193</v>
      </c>
      <c r="D9" s="105"/>
    </row>
    <row r="10" spans="1:4" x14ac:dyDescent="0.2">
      <c r="A10" s="102">
        <v>2.5</v>
      </c>
      <c r="B10" s="107">
        <v>43059</v>
      </c>
      <c r="C10" s="105" t="s">
        <v>177</v>
      </c>
      <c r="D10" s="105" t="s">
        <v>178</v>
      </c>
    </row>
    <row r="11" spans="1:4" x14ac:dyDescent="0.2">
      <c r="A11" s="102"/>
      <c r="B11" s="107"/>
      <c r="C11" s="105" t="s">
        <v>184</v>
      </c>
      <c r="D11" s="105"/>
    </row>
    <row r="12" spans="1:4" x14ac:dyDescent="0.2">
      <c r="A12" s="102"/>
      <c r="B12" s="102"/>
      <c r="C12" s="105" t="s">
        <v>185</v>
      </c>
      <c r="D12" s="105"/>
    </row>
    <row r="13" spans="1:4" x14ac:dyDescent="0.2">
      <c r="A13" s="102">
        <v>2.4</v>
      </c>
      <c r="B13" s="59">
        <v>43056</v>
      </c>
      <c r="C13" s="105" t="s">
        <v>174</v>
      </c>
      <c r="D13" s="105" t="s">
        <v>14</v>
      </c>
    </row>
    <row r="14" spans="1:4" ht="13.5" customHeight="1" x14ac:dyDescent="0.2">
      <c r="A14" s="62">
        <v>2.2999999999999998</v>
      </c>
      <c r="B14" s="59">
        <v>43054</v>
      </c>
      <c r="C14" s="103" t="s">
        <v>160</v>
      </c>
      <c r="D14" s="61" t="s">
        <v>120</v>
      </c>
    </row>
    <row r="15" spans="1:4" ht="13.5" customHeight="1" x14ac:dyDescent="0.2">
      <c r="A15" s="62"/>
      <c r="B15" s="59"/>
      <c r="C15" s="60" t="s">
        <v>165</v>
      </c>
      <c r="D15" s="61"/>
    </row>
    <row r="16" spans="1:4" x14ac:dyDescent="0.2">
      <c r="A16" s="62">
        <v>2.2000000000000002</v>
      </c>
      <c r="B16" s="59">
        <v>43054</v>
      </c>
      <c r="C16" s="60" t="s">
        <v>160</v>
      </c>
      <c r="D16" s="61" t="s">
        <v>14</v>
      </c>
    </row>
    <row r="17" spans="1:4" x14ac:dyDescent="0.2">
      <c r="A17" s="62"/>
      <c r="B17" s="59"/>
      <c r="C17" s="60" t="s">
        <v>162</v>
      </c>
      <c r="D17" s="61"/>
    </row>
    <row r="18" spans="1:4" x14ac:dyDescent="0.2">
      <c r="A18" s="62"/>
      <c r="B18" s="59"/>
      <c r="C18" s="60" t="s">
        <v>161</v>
      </c>
      <c r="D18" s="61"/>
    </row>
    <row r="19" spans="1:4" x14ac:dyDescent="0.2">
      <c r="A19" s="62">
        <v>2.1</v>
      </c>
      <c r="B19" s="59">
        <v>43046</v>
      </c>
      <c r="C19" s="60" t="s">
        <v>154</v>
      </c>
      <c r="D19" s="61" t="s">
        <v>14</v>
      </c>
    </row>
    <row r="20" spans="1:4" x14ac:dyDescent="0.2">
      <c r="A20" s="62">
        <v>2</v>
      </c>
      <c r="B20" s="59">
        <v>43041</v>
      </c>
      <c r="C20" s="60" t="s">
        <v>128</v>
      </c>
      <c r="D20" s="61" t="s">
        <v>14</v>
      </c>
    </row>
    <row r="21" spans="1:4" x14ac:dyDescent="0.2">
      <c r="A21" s="62"/>
      <c r="B21" s="59"/>
      <c r="C21" s="60" t="s">
        <v>129</v>
      </c>
      <c r="D21" s="61"/>
    </row>
    <row r="22" spans="1:4" x14ac:dyDescent="0.2">
      <c r="A22" s="62"/>
      <c r="B22" s="59"/>
      <c r="C22" s="60"/>
      <c r="D22" s="61"/>
    </row>
    <row r="23" spans="1:4" x14ac:dyDescent="0.2">
      <c r="A23" s="62">
        <v>1.3</v>
      </c>
      <c r="B23" s="59">
        <v>42711</v>
      </c>
      <c r="C23" s="60" t="s">
        <v>112</v>
      </c>
      <c r="D23" s="61" t="s">
        <v>122</v>
      </c>
    </row>
    <row r="24" spans="1:4" x14ac:dyDescent="0.2">
      <c r="A24" s="62"/>
      <c r="B24" s="59"/>
      <c r="C24" s="60" t="s">
        <v>116</v>
      </c>
      <c r="D24" s="61" t="s">
        <v>120</v>
      </c>
    </row>
    <row r="25" spans="1:4" x14ac:dyDescent="0.2">
      <c r="A25" s="62"/>
      <c r="B25" s="59"/>
      <c r="C25" s="60" t="s">
        <v>117</v>
      </c>
      <c r="D25" s="61" t="s">
        <v>120</v>
      </c>
    </row>
    <row r="26" spans="1:4" x14ac:dyDescent="0.2">
      <c r="A26" s="62"/>
      <c r="B26" s="59"/>
      <c r="C26" s="60" t="s">
        <v>118</v>
      </c>
      <c r="D26" s="61" t="s">
        <v>120</v>
      </c>
    </row>
    <row r="27" spans="1:4" x14ac:dyDescent="0.2">
      <c r="A27" s="62"/>
      <c r="B27" s="59"/>
      <c r="C27" s="60" t="s">
        <v>119</v>
      </c>
      <c r="D27" s="61" t="s">
        <v>121</v>
      </c>
    </row>
    <row r="28" spans="1:4" x14ac:dyDescent="0.2">
      <c r="A28" s="62">
        <v>1.2</v>
      </c>
      <c r="B28" s="59">
        <v>42662</v>
      </c>
      <c r="C28" s="60" t="s">
        <v>107</v>
      </c>
      <c r="D28" s="61" t="s">
        <v>14</v>
      </c>
    </row>
    <row r="29" spans="1:4" x14ac:dyDescent="0.2">
      <c r="A29" s="62">
        <v>1.1000000000000001</v>
      </c>
      <c r="B29" s="59">
        <v>41536</v>
      </c>
      <c r="C29" s="60" t="s">
        <v>106</v>
      </c>
      <c r="D29" s="61" t="s">
        <v>14</v>
      </c>
    </row>
    <row r="30" spans="1:4" x14ac:dyDescent="0.2">
      <c r="A30" s="62">
        <v>1</v>
      </c>
      <c r="B30" s="59">
        <v>41534</v>
      </c>
      <c r="C30" s="60" t="s">
        <v>23</v>
      </c>
      <c r="D30" s="61" t="s">
        <v>14</v>
      </c>
    </row>
    <row r="31" spans="1:4" x14ac:dyDescent="0.2">
      <c r="A31" s="62"/>
      <c r="B31" s="59"/>
      <c r="C31" s="60"/>
      <c r="D31" s="61"/>
    </row>
    <row r="32" spans="1:4" x14ac:dyDescent="0.2">
      <c r="A32" s="62" t="s">
        <v>15</v>
      </c>
      <c r="B32" s="59">
        <v>41446</v>
      </c>
      <c r="C32" s="60" t="s">
        <v>16</v>
      </c>
      <c r="D32" s="61" t="s">
        <v>22</v>
      </c>
    </row>
    <row r="33" spans="1:4" x14ac:dyDescent="0.2">
      <c r="A33" s="62"/>
      <c r="B33" s="59"/>
      <c r="C33" s="60"/>
      <c r="D33" s="61"/>
    </row>
    <row r="34" spans="1:4" x14ac:dyDescent="0.2">
      <c r="A34" s="62"/>
      <c r="B34" s="59"/>
      <c r="C34" s="60"/>
      <c r="D34" s="61"/>
    </row>
    <row r="35" spans="1:4" x14ac:dyDescent="0.2">
      <c r="A35" s="62"/>
      <c r="B35" s="59"/>
      <c r="C35" s="60"/>
      <c r="D35" s="61"/>
    </row>
    <row r="36" spans="1:4" x14ac:dyDescent="0.2">
      <c r="A36" s="62"/>
      <c r="B36" s="59"/>
      <c r="C36" s="60"/>
      <c r="D36" s="61"/>
    </row>
    <row r="37" spans="1:4" x14ac:dyDescent="0.2">
      <c r="A37" s="62"/>
      <c r="B37" s="59"/>
      <c r="C37" s="60"/>
      <c r="D37" s="61"/>
    </row>
    <row r="38" spans="1:4" x14ac:dyDescent="0.2">
      <c r="A38" s="62"/>
      <c r="B38" s="59"/>
      <c r="C38" s="60"/>
      <c r="D38" s="61"/>
    </row>
    <row r="39" spans="1:4" x14ac:dyDescent="0.2">
      <c r="A39" s="62"/>
      <c r="B39" s="59"/>
      <c r="C39" s="60"/>
      <c r="D39" s="61"/>
    </row>
    <row r="40" spans="1:4" x14ac:dyDescent="0.2">
      <c r="A40" s="62"/>
      <c r="B40" s="59"/>
      <c r="C40" s="60"/>
      <c r="D40" s="61"/>
    </row>
    <row r="41" spans="1:4" x14ac:dyDescent="0.2">
      <c r="A41" s="62"/>
      <c r="B41" s="59"/>
      <c r="C41" s="60"/>
      <c r="D41" s="61"/>
    </row>
    <row r="42" spans="1:4" x14ac:dyDescent="0.2">
      <c r="A42" s="62"/>
      <c r="B42" s="59"/>
      <c r="C42" s="60"/>
      <c r="D42" s="61"/>
    </row>
    <row r="43" spans="1:4" x14ac:dyDescent="0.2">
      <c r="A43" s="62"/>
      <c r="B43" s="59"/>
      <c r="C43" s="60"/>
      <c r="D43" s="61"/>
    </row>
    <row r="44" spans="1:4" x14ac:dyDescent="0.2">
      <c r="A44" s="62"/>
      <c r="B44" s="59"/>
      <c r="C44" s="60"/>
      <c r="D44" s="61"/>
    </row>
    <row r="45" spans="1:4" x14ac:dyDescent="0.2">
      <c r="A45" s="62"/>
      <c r="B45" s="59"/>
      <c r="C45" s="60"/>
      <c r="D45" s="61"/>
    </row>
    <row r="46" spans="1:4" x14ac:dyDescent="0.2">
      <c r="A46" s="62"/>
      <c r="B46" s="59"/>
      <c r="C46" s="60"/>
      <c r="D46" s="61"/>
    </row>
    <row r="47" spans="1:4" x14ac:dyDescent="0.2">
      <c r="A47" s="62"/>
      <c r="B47" s="59"/>
      <c r="C47" s="60"/>
      <c r="D47" s="61"/>
    </row>
    <row r="48" spans="1:4" x14ac:dyDescent="0.2">
      <c r="A48" s="62"/>
      <c r="B48" s="59"/>
      <c r="C48" s="60"/>
      <c r="D48" s="61"/>
    </row>
    <row r="49" spans="1:4" x14ac:dyDescent="0.2">
      <c r="A49" s="62"/>
      <c r="B49" s="59"/>
      <c r="C49" s="60"/>
      <c r="D49" s="61"/>
    </row>
    <row r="50" spans="1:4" x14ac:dyDescent="0.2">
      <c r="A50" s="62"/>
      <c r="B50" s="59"/>
      <c r="C50" s="60"/>
      <c r="D50" s="61"/>
    </row>
    <row r="51" spans="1:4" x14ac:dyDescent="0.2">
      <c r="A51" s="62"/>
      <c r="B51" s="59"/>
      <c r="C51" s="60"/>
      <c r="D51" s="61"/>
    </row>
    <row r="52" spans="1:4" x14ac:dyDescent="0.2">
      <c r="A52" s="62"/>
      <c r="B52" s="59"/>
      <c r="C52" s="60"/>
      <c r="D52" s="61"/>
    </row>
    <row r="53" spans="1:4" x14ac:dyDescent="0.2">
      <c r="A53" s="62"/>
      <c r="B53" s="59"/>
      <c r="C53" s="60"/>
      <c r="D53" s="61"/>
    </row>
    <row r="54" spans="1:4" x14ac:dyDescent="0.2">
      <c r="A54" s="62"/>
      <c r="B54" s="59"/>
      <c r="C54" s="60"/>
      <c r="D54" s="61"/>
    </row>
    <row r="55" spans="1:4" x14ac:dyDescent="0.2">
      <c r="A55" s="62"/>
      <c r="B55" s="59"/>
      <c r="C55" s="60"/>
      <c r="D55" s="61"/>
    </row>
    <row r="56" spans="1:4" x14ac:dyDescent="0.2">
      <c r="A56" s="62"/>
      <c r="B56" s="59"/>
      <c r="C56" s="60"/>
      <c r="D56" s="61"/>
    </row>
    <row r="57" spans="1:4" x14ac:dyDescent="0.2">
      <c r="A57" s="63"/>
      <c r="B57" s="64"/>
      <c r="C57" s="65"/>
      <c r="D57" s="66"/>
    </row>
  </sheetData>
  <pageMargins left="0.78740157480314965" right="0.35433070866141736" top="0.59055118110236227" bottom="0.59055118110236227" header="0.31496062992125984" footer="0.31496062992125984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tabSelected="1" workbookViewId="0">
      <pane ySplit="3" topLeftCell="A4" activePane="bottomLeft" state="frozen"/>
      <selection pane="bottomLeft" activeCell="H86" sqref="H86"/>
    </sheetView>
  </sheetViews>
  <sheetFormatPr defaultRowHeight="15" x14ac:dyDescent="0.25"/>
  <cols>
    <col min="1" max="1" width="5.7109375" style="73" customWidth="1"/>
    <col min="2" max="2" width="30.7109375" customWidth="1"/>
    <col min="3" max="6" width="8.7109375" style="71" customWidth="1"/>
    <col min="7" max="7" width="53.85546875" customWidth="1"/>
    <col min="8" max="8" width="42.42578125" customWidth="1"/>
    <col min="9" max="9" width="12.7109375" customWidth="1"/>
    <col min="10" max="12" width="25.7109375" customWidth="1"/>
  </cols>
  <sheetData>
    <row r="1" spans="1:12" x14ac:dyDescent="0.25">
      <c r="A1" s="74" t="s">
        <v>251</v>
      </c>
    </row>
    <row r="3" spans="1:12" s="1" customFormat="1" ht="45" x14ac:dyDescent="0.25">
      <c r="A3" s="72" t="s">
        <v>24</v>
      </c>
      <c r="B3" s="70" t="s">
        <v>25</v>
      </c>
      <c r="C3" s="75" t="s">
        <v>105</v>
      </c>
      <c r="D3" s="75" t="s">
        <v>97</v>
      </c>
      <c r="E3" s="72" t="s">
        <v>27</v>
      </c>
      <c r="F3" s="72" t="s">
        <v>26</v>
      </c>
      <c r="G3" s="70" t="s">
        <v>28</v>
      </c>
      <c r="H3" s="70" t="s">
        <v>29</v>
      </c>
      <c r="I3" s="70" t="s">
        <v>30</v>
      </c>
      <c r="J3" s="70" t="s">
        <v>31</v>
      </c>
      <c r="K3" s="70" t="s">
        <v>32</v>
      </c>
      <c r="L3" s="70" t="s">
        <v>33</v>
      </c>
    </row>
    <row r="4" spans="1:12" x14ac:dyDescent="0.25">
      <c r="A4" s="78"/>
      <c r="B4" s="77"/>
      <c r="C4" s="76"/>
      <c r="D4" s="76"/>
      <c r="E4" s="76"/>
      <c r="F4" s="76"/>
      <c r="G4" s="77"/>
      <c r="H4" s="77"/>
      <c r="I4" s="77"/>
      <c r="J4" s="77"/>
      <c r="K4" s="77"/>
      <c r="L4" s="77"/>
    </row>
    <row r="5" spans="1:12" x14ac:dyDescent="0.25">
      <c r="A5" s="78">
        <v>1</v>
      </c>
      <c r="B5" s="77" t="s">
        <v>34</v>
      </c>
      <c r="C5" s="76">
        <v>0.5</v>
      </c>
      <c r="D5" s="76"/>
      <c r="E5" s="76"/>
      <c r="F5" s="76" t="s">
        <v>68</v>
      </c>
      <c r="G5" s="77" t="s">
        <v>123</v>
      </c>
      <c r="H5" s="77"/>
      <c r="I5" s="77"/>
      <c r="J5" s="77"/>
      <c r="K5" s="77"/>
      <c r="L5" s="77" t="s">
        <v>58</v>
      </c>
    </row>
    <row r="6" spans="1:12" x14ac:dyDescent="0.25">
      <c r="A6" s="78"/>
      <c r="B6" s="77"/>
      <c r="C6" s="76"/>
      <c r="D6" s="76"/>
      <c r="E6" s="76"/>
      <c r="F6" s="76" t="s">
        <v>69</v>
      </c>
      <c r="G6" s="77" t="s">
        <v>124</v>
      </c>
      <c r="H6" s="77"/>
      <c r="I6" s="77"/>
      <c r="J6" s="77"/>
      <c r="K6" s="77"/>
      <c r="L6" s="77"/>
    </row>
    <row r="7" spans="1:12" x14ac:dyDescent="0.25">
      <c r="A7" s="78"/>
      <c r="B7" s="77"/>
      <c r="C7" s="76"/>
      <c r="D7" s="76"/>
      <c r="E7" s="76"/>
      <c r="F7" s="76" t="s">
        <v>70</v>
      </c>
      <c r="G7" s="77" t="s">
        <v>125</v>
      </c>
      <c r="H7" s="77"/>
      <c r="I7" s="77"/>
      <c r="J7" s="77"/>
      <c r="K7" s="77"/>
      <c r="L7" s="77"/>
    </row>
    <row r="8" spans="1:12" x14ac:dyDescent="0.25">
      <c r="A8" s="78">
        <f xml:space="preserve"> A5 + 1</f>
        <v>2</v>
      </c>
      <c r="B8" s="77" t="s">
        <v>35</v>
      </c>
      <c r="C8" s="76">
        <v>2</v>
      </c>
      <c r="D8" s="76"/>
      <c r="E8" s="76"/>
      <c r="F8" s="76" t="s">
        <v>68</v>
      </c>
      <c r="G8" s="77" t="s">
        <v>36</v>
      </c>
      <c r="H8" s="77" t="s">
        <v>37</v>
      </c>
      <c r="I8" s="77"/>
      <c r="J8" s="77"/>
      <c r="K8" s="77"/>
      <c r="L8" s="77"/>
    </row>
    <row r="9" spans="1:12" x14ac:dyDescent="0.25">
      <c r="A9" s="78"/>
      <c r="B9" s="77"/>
      <c r="C9" s="76"/>
      <c r="D9" s="76"/>
      <c r="E9" s="76"/>
      <c r="F9" s="76" t="s">
        <v>69</v>
      </c>
      <c r="G9" s="77" t="s">
        <v>38</v>
      </c>
      <c r="H9" s="77"/>
      <c r="I9" s="77"/>
      <c r="J9" s="77"/>
      <c r="K9" s="77"/>
      <c r="L9" s="77"/>
    </row>
    <row r="10" spans="1:12" x14ac:dyDescent="0.25">
      <c r="A10" s="78"/>
      <c r="B10" s="77"/>
      <c r="C10" s="76"/>
      <c r="D10" s="76"/>
      <c r="E10" s="76"/>
      <c r="F10" s="76" t="s">
        <v>70</v>
      </c>
      <c r="G10" s="77" t="s">
        <v>39</v>
      </c>
      <c r="H10" s="77" t="s">
        <v>40</v>
      </c>
      <c r="I10" s="77"/>
      <c r="J10" s="77"/>
      <c r="K10" s="77" t="s">
        <v>43</v>
      </c>
      <c r="L10" s="77"/>
    </row>
    <row r="11" spans="1:12" x14ac:dyDescent="0.25">
      <c r="A11" s="78"/>
      <c r="B11" s="77"/>
      <c r="C11" s="76"/>
      <c r="D11" s="76"/>
      <c r="E11" s="76"/>
      <c r="F11" s="76" t="s">
        <v>71</v>
      </c>
      <c r="G11" s="77" t="s">
        <v>113</v>
      </c>
      <c r="H11" s="77" t="s">
        <v>114</v>
      </c>
      <c r="I11" s="77"/>
      <c r="J11" s="77"/>
      <c r="K11" s="77"/>
      <c r="L11" s="77"/>
    </row>
    <row r="12" spans="1:12" x14ac:dyDescent="0.25">
      <c r="A12" s="78"/>
      <c r="B12" s="77"/>
      <c r="C12" s="76"/>
      <c r="D12" s="76"/>
      <c r="E12" s="76"/>
      <c r="F12" s="76" t="s">
        <v>85</v>
      </c>
      <c r="G12" s="77" t="s">
        <v>261</v>
      </c>
      <c r="H12" s="77"/>
      <c r="I12" s="77"/>
      <c r="J12" s="77"/>
      <c r="K12" s="77" t="s">
        <v>44</v>
      </c>
      <c r="L12" s="77"/>
    </row>
    <row r="13" spans="1:12" s="100" customFormat="1" x14ac:dyDescent="0.25">
      <c r="A13" s="97"/>
      <c r="B13" s="98"/>
      <c r="C13" s="99"/>
      <c r="D13" s="99"/>
      <c r="E13" s="99"/>
      <c r="F13" s="99" t="s">
        <v>126</v>
      </c>
      <c r="G13" s="98" t="s">
        <v>127</v>
      </c>
      <c r="H13" s="77" t="s">
        <v>47</v>
      </c>
      <c r="I13" s="98"/>
      <c r="J13" s="98"/>
      <c r="K13" s="98"/>
      <c r="L13" s="98"/>
    </row>
    <row r="14" spans="1:12" s="100" customFormat="1" x14ac:dyDescent="0.25">
      <c r="A14" s="97"/>
      <c r="B14" s="98"/>
      <c r="C14" s="99"/>
      <c r="D14" s="99"/>
      <c r="E14" s="99"/>
      <c r="F14" s="99"/>
      <c r="G14" s="98"/>
      <c r="H14" s="77"/>
      <c r="I14" s="98"/>
      <c r="J14" s="98"/>
      <c r="K14" s="98"/>
      <c r="L14" s="98"/>
    </row>
    <row r="15" spans="1:12" x14ac:dyDescent="0.25">
      <c r="A15" s="83">
        <f xml:space="preserve"> A8 + 1</f>
        <v>3</v>
      </c>
      <c r="B15" s="84" t="s">
        <v>41</v>
      </c>
      <c r="C15" s="85">
        <v>0.5</v>
      </c>
      <c r="D15" s="85">
        <f xml:space="preserve"> C15</f>
        <v>0.5</v>
      </c>
      <c r="E15" s="85"/>
      <c r="F15" s="85"/>
      <c r="G15" s="84" t="s">
        <v>108</v>
      </c>
      <c r="H15" s="84"/>
      <c r="I15" s="84"/>
      <c r="J15" s="84"/>
      <c r="K15" s="84"/>
      <c r="L15" s="84" t="s">
        <v>42</v>
      </c>
    </row>
    <row r="16" spans="1:12" x14ac:dyDescent="0.25">
      <c r="A16" s="78">
        <f xml:space="preserve"> A15 + 1</f>
        <v>4</v>
      </c>
      <c r="B16" s="77" t="s">
        <v>50</v>
      </c>
      <c r="C16" s="76">
        <v>0</v>
      </c>
      <c r="D16" s="76">
        <f xml:space="preserve"> C16</f>
        <v>0</v>
      </c>
      <c r="E16" s="76" t="s">
        <v>67</v>
      </c>
      <c r="F16" s="76" t="s">
        <v>68</v>
      </c>
      <c r="G16" s="77" t="s">
        <v>45</v>
      </c>
      <c r="H16" s="77" t="s">
        <v>134</v>
      </c>
      <c r="I16" s="77"/>
      <c r="J16" s="77"/>
      <c r="K16" s="77" t="s">
        <v>189</v>
      </c>
      <c r="L16" s="77"/>
    </row>
    <row r="17" spans="1:12" x14ac:dyDescent="0.25">
      <c r="A17" s="78"/>
      <c r="B17" s="77"/>
      <c r="C17" s="76"/>
      <c r="D17" s="76"/>
      <c r="E17" s="76"/>
      <c r="F17" s="76" t="s">
        <v>69</v>
      </c>
      <c r="G17" s="77" t="s">
        <v>46</v>
      </c>
      <c r="H17" s="77" t="s">
        <v>135</v>
      </c>
      <c r="I17" s="77"/>
      <c r="J17" s="77"/>
      <c r="K17" s="77"/>
      <c r="L17" s="77"/>
    </row>
    <row r="18" spans="1:12" x14ac:dyDescent="0.25">
      <c r="A18" s="78"/>
      <c r="B18" s="77"/>
      <c r="C18" s="76"/>
      <c r="D18" s="76"/>
      <c r="E18" s="76"/>
      <c r="F18" s="76" t="s">
        <v>70</v>
      </c>
      <c r="G18" s="77" t="s">
        <v>48</v>
      </c>
      <c r="H18" s="106" t="s">
        <v>164</v>
      </c>
      <c r="I18" s="77"/>
      <c r="J18" s="77"/>
      <c r="K18" s="77" t="s">
        <v>57</v>
      </c>
      <c r="L18" s="77"/>
    </row>
    <row r="19" spans="1:12" x14ac:dyDescent="0.25">
      <c r="A19" s="78"/>
      <c r="B19" s="77"/>
      <c r="C19" s="76"/>
      <c r="D19" s="76"/>
      <c r="E19" s="76"/>
      <c r="F19" s="76" t="s">
        <v>71</v>
      </c>
      <c r="G19" s="77" t="s">
        <v>61</v>
      </c>
      <c r="H19" s="77"/>
      <c r="I19" s="77"/>
      <c r="J19" s="77"/>
      <c r="K19" s="77"/>
      <c r="L19" s="77"/>
    </row>
    <row r="20" spans="1:12" x14ac:dyDescent="0.25">
      <c r="A20" s="78">
        <f xml:space="preserve"> A16 + 1</f>
        <v>5</v>
      </c>
      <c r="B20" s="77" t="s">
        <v>52</v>
      </c>
      <c r="C20" s="76">
        <v>2</v>
      </c>
      <c r="D20" s="76">
        <f xml:space="preserve"> C20</f>
        <v>2</v>
      </c>
      <c r="E20" s="76" t="s">
        <v>72</v>
      </c>
      <c r="F20" s="76" t="s">
        <v>68</v>
      </c>
      <c r="G20" s="77" t="s">
        <v>51</v>
      </c>
      <c r="H20" s="77"/>
      <c r="I20" s="77"/>
      <c r="J20" s="77"/>
      <c r="K20" s="77"/>
      <c r="L20" s="77"/>
    </row>
    <row r="21" spans="1:12" x14ac:dyDescent="0.25">
      <c r="A21" s="78"/>
      <c r="B21" s="77"/>
      <c r="C21" s="76"/>
      <c r="D21" s="76"/>
      <c r="E21" s="76"/>
      <c r="F21" s="76" t="s">
        <v>69</v>
      </c>
      <c r="G21" s="77" t="s">
        <v>53</v>
      </c>
      <c r="H21" s="77"/>
      <c r="I21" s="77"/>
      <c r="J21" s="77"/>
      <c r="K21" s="77"/>
      <c r="L21" s="77"/>
    </row>
    <row r="22" spans="1:12" x14ac:dyDescent="0.25">
      <c r="A22" s="78"/>
      <c r="B22" s="77"/>
      <c r="C22" s="76"/>
      <c r="D22" s="76"/>
      <c r="E22" s="76"/>
      <c r="F22" s="76" t="s">
        <v>70</v>
      </c>
      <c r="G22" s="77" t="s">
        <v>48</v>
      </c>
      <c r="H22" s="77" t="s">
        <v>133</v>
      </c>
      <c r="I22" s="77"/>
      <c r="J22" s="77" t="s">
        <v>166</v>
      </c>
      <c r="K22" s="77" t="s">
        <v>57</v>
      </c>
      <c r="L22" s="77"/>
    </row>
    <row r="23" spans="1:12" x14ac:dyDescent="0.25">
      <c r="A23" s="78">
        <f xml:space="preserve"> A20 + 1</f>
        <v>6</v>
      </c>
      <c r="B23" s="77" t="s">
        <v>54</v>
      </c>
      <c r="C23" s="76">
        <v>0</v>
      </c>
      <c r="D23" s="76">
        <f t="shared" ref="D23" si="0" xml:space="preserve"> C23</f>
        <v>0</v>
      </c>
      <c r="E23" s="76" t="s">
        <v>73</v>
      </c>
      <c r="F23" s="76" t="s">
        <v>68</v>
      </c>
      <c r="G23" s="77" t="s">
        <v>55</v>
      </c>
      <c r="H23" s="77"/>
      <c r="I23" s="77"/>
      <c r="J23" s="77"/>
      <c r="K23" s="77"/>
      <c r="L23" s="77"/>
    </row>
    <row r="24" spans="1:12" x14ac:dyDescent="0.25">
      <c r="A24" s="78"/>
      <c r="B24" s="77"/>
      <c r="C24" s="76"/>
      <c r="D24" s="76"/>
      <c r="E24" s="76"/>
      <c r="F24" s="76" t="s">
        <v>69</v>
      </c>
      <c r="G24" s="77" t="s">
        <v>56</v>
      </c>
      <c r="H24" s="77"/>
      <c r="I24" s="77"/>
      <c r="J24" s="77"/>
      <c r="K24" s="77" t="s">
        <v>44</v>
      </c>
      <c r="L24" s="77"/>
    </row>
    <row r="25" spans="1:12" x14ac:dyDescent="0.25">
      <c r="A25" s="78"/>
      <c r="B25" s="77"/>
      <c r="C25" s="76"/>
      <c r="D25" s="76"/>
      <c r="E25" s="76"/>
      <c r="F25" s="76" t="s">
        <v>70</v>
      </c>
      <c r="G25" s="77" t="s">
        <v>62</v>
      </c>
      <c r="H25" s="77"/>
      <c r="I25" s="77"/>
      <c r="J25" s="77"/>
      <c r="K25" s="77" t="s">
        <v>115</v>
      </c>
      <c r="L25" s="77"/>
    </row>
    <row r="26" spans="1:12" x14ac:dyDescent="0.25">
      <c r="A26" s="78"/>
      <c r="B26" s="77"/>
      <c r="C26" s="76"/>
      <c r="D26" s="76"/>
      <c r="E26" s="76"/>
      <c r="F26" s="76" t="s">
        <v>71</v>
      </c>
      <c r="G26" s="77" t="s">
        <v>168</v>
      </c>
      <c r="H26" s="77" t="s">
        <v>263</v>
      </c>
      <c r="I26" s="77"/>
      <c r="J26" s="77"/>
      <c r="K26" s="77" t="s">
        <v>252</v>
      </c>
      <c r="L26" s="77"/>
    </row>
    <row r="27" spans="1:12" x14ac:dyDescent="0.25">
      <c r="A27" s="78">
        <f xml:space="preserve"> A23 + 1</f>
        <v>7</v>
      </c>
      <c r="B27" s="77" t="s">
        <v>59</v>
      </c>
      <c r="C27" s="76">
        <v>0</v>
      </c>
      <c r="D27" s="76">
        <f t="shared" ref="D27" si="1" xml:space="preserve"> C27</f>
        <v>0</v>
      </c>
      <c r="E27" s="76" t="s">
        <v>73</v>
      </c>
      <c r="F27" s="76"/>
      <c r="G27" s="77" t="s">
        <v>60</v>
      </c>
      <c r="H27" s="77"/>
      <c r="I27" s="77"/>
      <c r="J27" s="77" t="s">
        <v>166</v>
      </c>
      <c r="K27" s="77"/>
      <c r="L27" s="77"/>
    </row>
    <row r="28" spans="1:12" x14ac:dyDescent="0.25">
      <c r="A28" s="78"/>
      <c r="B28" s="77"/>
      <c r="C28" s="76"/>
      <c r="D28" s="76"/>
      <c r="E28" s="76"/>
      <c r="F28" s="76"/>
      <c r="G28" s="77"/>
      <c r="H28" s="77"/>
      <c r="I28" s="77"/>
      <c r="J28" s="77"/>
      <c r="K28" s="77"/>
      <c r="L28" s="77"/>
    </row>
    <row r="29" spans="1:12" x14ac:dyDescent="0.25">
      <c r="A29" s="78">
        <f xml:space="preserve"> A27 + 1</f>
        <v>8</v>
      </c>
      <c r="B29" s="77" t="s">
        <v>96</v>
      </c>
      <c r="C29" s="76">
        <v>2</v>
      </c>
      <c r="D29" s="76">
        <f t="shared" ref="D29" si="2" xml:space="preserve"> C29</f>
        <v>2</v>
      </c>
      <c r="E29" s="76" t="s">
        <v>66</v>
      </c>
      <c r="F29" s="76" t="s">
        <v>68</v>
      </c>
      <c r="G29" s="77" t="s">
        <v>131</v>
      </c>
      <c r="H29" s="77"/>
      <c r="I29" s="77"/>
      <c r="J29" s="77"/>
      <c r="K29" s="77"/>
      <c r="L29" s="77"/>
    </row>
    <row r="30" spans="1:12" x14ac:dyDescent="0.25">
      <c r="A30" s="78"/>
      <c r="B30" s="77"/>
      <c r="C30" s="76"/>
      <c r="D30" s="76"/>
      <c r="E30" s="76"/>
      <c r="F30" s="76" t="s">
        <v>69</v>
      </c>
      <c r="G30" s="77" t="s">
        <v>130</v>
      </c>
      <c r="H30" s="77"/>
      <c r="I30" s="77"/>
      <c r="J30" s="77"/>
      <c r="K30" s="77"/>
      <c r="L30" s="77"/>
    </row>
    <row r="31" spans="1:12" x14ac:dyDescent="0.25">
      <c r="A31" s="78"/>
      <c r="B31" s="77"/>
      <c r="C31" s="76"/>
      <c r="D31" s="76"/>
      <c r="E31" s="76"/>
      <c r="F31" s="76"/>
      <c r="G31" s="77"/>
      <c r="H31" s="77"/>
      <c r="I31" s="77"/>
      <c r="J31" s="77"/>
      <c r="K31" s="77"/>
      <c r="L31" s="77"/>
    </row>
    <row r="32" spans="1:12" x14ac:dyDescent="0.25">
      <c r="A32" s="78">
        <f xml:space="preserve"> A29 + 1</f>
        <v>9</v>
      </c>
      <c r="B32" s="77" t="s">
        <v>49</v>
      </c>
      <c r="C32" s="76">
        <v>0.5</v>
      </c>
      <c r="D32" s="76">
        <f xml:space="preserve"> C32</f>
        <v>0.5</v>
      </c>
      <c r="E32" s="76" t="s">
        <v>67</v>
      </c>
      <c r="F32" s="76" t="s">
        <v>68</v>
      </c>
      <c r="G32" s="77" t="s">
        <v>45</v>
      </c>
      <c r="H32" s="77" t="s">
        <v>167</v>
      </c>
      <c r="I32" s="77"/>
      <c r="J32" s="77"/>
      <c r="K32" s="77"/>
      <c r="L32" s="77"/>
    </row>
    <row r="33" spans="1:12" x14ac:dyDescent="0.25">
      <c r="A33" s="78"/>
      <c r="B33" s="77"/>
      <c r="C33" s="76"/>
      <c r="D33" s="76"/>
      <c r="E33" s="76"/>
      <c r="F33" s="76" t="s">
        <v>69</v>
      </c>
      <c r="G33" s="77" t="s">
        <v>46</v>
      </c>
      <c r="H33" s="77" t="s">
        <v>47</v>
      </c>
      <c r="I33" s="77"/>
      <c r="J33" s="77"/>
      <c r="K33" s="77"/>
      <c r="L33" s="77"/>
    </row>
    <row r="34" spans="1:12" x14ac:dyDescent="0.25">
      <c r="A34" s="78"/>
      <c r="B34" s="77"/>
      <c r="C34" s="76"/>
      <c r="D34" s="76"/>
      <c r="E34" s="76"/>
      <c r="F34" s="76" t="s">
        <v>70</v>
      </c>
      <c r="G34" s="77" t="s">
        <v>48</v>
      </c>
      <c r="H34" s="106" t="s">
        <v>133</v>
      </c>
      <c r="I34" s="77"/>
      <c r="J34" s="77"/>
      <c r="K34" s="77"/>
      <c r="L34" s="77"/>
    </row>
    <row r="35" spans="1:12" x14ac:dyDescent="0.25">
      <c r="A35" s="83">
        <f xml:space="preserve"> A32 + 1</f>
        <v>10</v>
      </c>
      <c r="B35" s="84" t="s">
        <v>132</v>
      </c>
      <c r="C35" s="85"/>
      <c r="D35" s="85"/>
      <c r="E35" s="85"/>
      <c r="F35" s="85"/>
      <c r="G35" s="84" t="s">
        <v>111</v>
      </c>
      <c r="H35" s="84"/>
      <c r="I35" s="84"/>
      <c r="J35" s="84"/>
      <c r="K35" s="84"/>
      <c r="L35" s="84"/>
    </row>
    <row r="36" spans="1:12" x14ac:dyDescent="0.25">
      <c r="A36" s="78">
        <f xml:space="preserve"> A35 + 1</f>
        <v>11</v>
      </c>
      <c r="B36" s="77" t="s">
        <v>137</v>
      </c>
      <c r="C36" s="76">
        <v>6</v>
      </c>
      <c r="D36" s="76">
        <f t="shared" ref="D36" si="3" xml:space="preserve"> C36</f>
        <v>6</v>
      </c>
      <c r="E36" s="76" t="s">
        <v>66</v>
      </c>
      <c r="F36" s="76" t="s">
        <v>68</v>
      </c>
      <c r="G36" s="77" t="s">
        <v>253</v>
      </c>
      <c r="H36" s="77"/>
      <c r="I36" s="77"/>
      <c r="J36" s="77"/>
      <c r="K36" s="77"/>
      <c r="L36" s="77"/>
    </row>
    <row r="37" spans="1:12" x14ac:dyDescent="0.25">
      <c r="A37" s="78"/>
      <c r="B37" s="77"/>
      <c r="C37" s="76"/>
      <c r="D37" s="76"/>
      <c r="E37" s="76"/>
      <c r="F37" s="76" t="s">
        <v>69</v>
      </c>
      <c r="G37" s="77" t="s">
        <v>63</v>
      </c>
      <c r="H37" s="77" t="s">
        <v>65</v>
      </c>
      <c r="I37" s="77"/>
      <c r="J37" s="77"/>
      <c r="K37" s="77"/>
      <c r="L37" s="77" t="s">
        <v>64</v>
      </c>
    </row>
    <row r="38" spans="1:12" x14ac:dyDescent="0.25">
      <c r="A38" s="78"/>
      <c r="B38" s="77"/>
      <c r="C38" s="76"/>
      <c r="D38" s="76"/>
      <c r="E38" s="76"/>
      <c r="F38" s="76"/>
      <c r="G38" s="77"/>
      <c r="H38" s="77"/>
      <c r="I38" s="77"/>
      <c r="J38" s="77"/>
      <c r="K38" s="77"/>
      <c r="L38" s="77"/>
    </row>
    <row r="39" spans="1:12" x14ac:dyDescent="0.25">
      <c r="A39" s="78">
        <f xml:space="preserve"> A36 + 1</f>
        <v>12</v>
      </c>
      <c r="B39" s="77" t="s">
        <v>74</v>
      </c>
      <c r="C39" s="76">
        <v>2</v>
      </c>
      <c r="D39" s="76">
        <f xml:space="preserve"> C39</f>
        <v>2</v>
      </c>
      <c r="E39" s="76" t="s">
        <v>72</v>
      </c>
      <c r="F39" s="76" t="s">
        <v>68</v>
      </c>
      <c r="G39" s="106" t="s">
        <v>182</v>
      </c>
      <c r="H39" s="77" t="s">
        <v>175</v>
      </c>
      <c r="I39" s="77"/>
      <c r="J39" s="77"/>
      <c r="K39" s="77" t="s">
        <v>43</v>
      </c>
      <c r="L39" s="77"/>
    </row>
    <row r="40" spans="1:12" x14ac:dyDescent="0.25">
      <c r="A40" s="78"/>
      <c r="B40" s="77"/>
      <c r="C40" s="76"/>
      <c r="D40" s="76"/>
      <c r="E40" s="76"/>
      <c r="F40" s="76" t="s">
        <v>69</v>
      </c>
      <c r="G40" s="106" t="s">
        <v>187</v>
      </c>
      <c r="H40" s="77"/>
      <c r="I40" s="77"/>
      <c r="J40" s="77"/>
      <c r="K40" s="77"/>
      <c r="L40" s="77"/>
    </row>
    <row r="41" spans="1:12" x14ac:dyDescent="0.25">
      <c r="A41" s="78"/>
      <c r="B41" s="77"/>
      <c r="C41" s="76"/>
      <c r="D41" s="76"/>
      <c r="E41" s="76"/>
      <c r="F41" s="76" t="s">
        <v>70</v>
      </c>
      <c r="G41" s="106" t="s">
        <v>262</v>
      </c>
      <c r="H41" s="77" t="s">
        <v>258</v>
      </c>
      <c r="I41" s="77"/>
      <c r="J41" s="77"/>
      <c r="K41" s="77"/>
      <c r="L41" s="77"/>
    </row>
    <row r="42" spans="1:12" x14ac:dyDescent="0.25">
      <c r="A42" s="78"/>
      <c r="B42" s="77"/>
      <c r="C42" s="76"/>
      <c r="D42" s="76"/>
      <c r="E42" s="76"/>
      <c r="F42" s="76" t="s">
        <v>71</v>
      </c>
      <c r="G42" s="77" t="s">
        <v>75</v>
      </c>
      <c r="H42" s="77" t="s">
        <v>188</v>
      </c>
      <c r="I42" s="77"/>
      <c r="J42" s="77"/>
      <c r="K42" s="77"/>
      <c r="L42" s="77" t="s">
        <v>80</v>
      </c>
    </row>
    <row r="43" spans="1:12" x14ac:dyDescent="0.25">
      <c r="A43" s="78"/>
      <c r="B43" s="77"/>
      <c r="C43" s="76"/>
      <c r="D43" s="76"/>
      <c r="E43" s="76"/>
      <c r="F43" s="76" t="s">
        <v>85</v>
      </c>
      <c r="G43" s="77" t="s">
        <v>181</v>
      </c>
      <c r="H43" s="77" t="s">
        <v>180</v>
      </c>
      <c r="I43" s="77"/>
      <c r="J43" s="77"/>
      <c r="K43" s="77"/>
      <c r="L43" s="77"/>
    </row>
    <row r="44" spans="1:12" x14ac:dyDescent="0.25">
      <c r="A44" s="78"/>
      <c r="B44" s="77"/>
      <c r="C44" s="76"/>
      <c r="D44" s="76"/>
      <c r="E44" s="76"/>
      <c r="F44" s="76" t="s">
        <v>126</v>
      </c>
      <c r="G44" s="77" t="s">
        <v>76</v>
      </c>
      <c r="H44" s="77"/>
      <c r="I44" s="77"/>
      <c r="J44" s="77"/>
      <c r="K44" s="77"/>
      <c r="L44" s="77" t="s">
        <v>78</v>
      </c>
    </row>
    <row r="45" spans="1:12" x14ac:dyDescent="0.25">
      <c r="A45" s="78"/>
      <c r="B45" s="77"/>
      <c r="C45" s="76"/>
      <c r="D45" s="76"/>
      <c r="E45" s="76"/>
      <c r="F45" s="76" t="s">
        <v>229</v>
      </c>
      <c r="G45" s="77" t="s">
        <v>77</v>
      </c>
      <c r="H45" s="77"/>
      <c r="I45" s="77"/>
      <c r="J45" s="77"/>
      <c r="K45" s="77"/>
      <c r="L45" s="77" t="s">
        <v>79</v>
      </c>
    </row>
    <row r="46" spans="1:12" x14ac:dyDescent="0.25">
      <c r="A46" s="78"/>
      <c r="B46" s="77"/>
      <c r="C46" s="76"/>
      <c r="D46" s="76"/>
      <c r="E46" s="76"/>
      <c r="F46" s="76"/>
      <c r="G46" s="77"/>
      <c r="H46" s="77"/>
      <c r="I46" s="77"/>
      <c r="J46" s="77"/>
      <c r="K46" s="77"/>
      <c r="L46" s="77"/>
    </row>
    <row r="47" spans="1:12" x14ac:dyDescent="0.25">
      <c r="A47" s="78">
        <v>13</v>
      </c>
      <c r="B47" s="77" t="s">
        <v>254</v>
      </c>
      <c r="C47" s="76">
        <v>1</v>
      </c>
      <c r="D47" s="76">
        <v>1</v>
      </c>
      <c r="E47" s="76"/>
      <c r="F47" s="76"/>
      <c r="G47" s="77" t="s">
        <v>63</v>
      </c>
      <c r="H47" s="77" t="s">
        <v>65</v>
      </c>
      <c r="I47" s="77"/>
      <c r="J47" s="77"/>
      <c r="K47" s="77"/>
      <c r="L47" s="77"/>
    </row>
    <row r="48" spans="1:12" x14ac:dyDescent="0.25">
      <c r="A48" s="78">
        <f xml:space="preserve"> A47 + 1</f>
        <v>14</v>
      </c>
      <c r="B48" s="77" t="s">
        <v>83</v>
      </c>
      <c r="C48" s="76">
        <v>0.5</v>
      </c>
      <c r="D48" s="76">
        <f t="shared" ref="D48:D55" si="4" xml:space="preserve"> C48</f>
        <v>0.5</v>
      </c>
      <c r="E48" s="76" t="s">
        <v>66</v>
      </c>
      <c r="F48" s="76" t="s">
        <v>68</v>
      </c>
      <c r="G48" s="77" t="s">
        <v>84</v>
      </c>
      <c r="H48" s="77"/>
      <c r="I48" s="77"/>
      <c r="J48" s="77"/>
      <c r="K48" s="77" t="s">
        <v>43</v>
      </c>
      <c r="L48" s="77"/>
    </row>
    <row r="49" spans="1:12" x14ac:dyDescent="0.25">
      <c r="A49" s="78"/>
      <c r="B49" s="77"/>
      <c r="C49" s="76"/>
      <c r="D49" s="76"/>
      <c r="E49" s="76"/>
      <c r="F49" s="76" t="s">
        <v>69</v>
      </c>
      <c r="G49" s="106" t="s">
        <v>163</v>
      </c>
      <c r="H49" s="77"/>
      <c r="I49" s="77"/>
      <c r="J49" s="77"/>
      <c r="K49" s="77"/>
      <c r="L49" s="77"/>
    </row>
    <row r="50" spans="1:12" x14ac:dyDescent="0.25">
      <c r="A50" s="78"/>
      <c r="B50" s="77"/>
      <c r="C50" s="76"/>
      <c r="D50" s="76"/>
      <c r="E50" s="76"/>
      <c r="F50" s="76" t="s">
        <v>70</v>
      </c>
      <c r="G50" s="106" t="s">
        <v>176</v>
      </c>
      <c r="H50" s="77"/>
      <c r="I50" s="77"/>
      <c r="J50" s="77"/>
      <c r="K50" s="77"/>
      <c r="L50" s="77"/>
    </row>
    <row r="51" spans="1:12" x14ac:dyDescent="0.25">
      <c r="A51" s="78">
        <f xml:space="preserve"> A48 + 1</f>
        <v>15</v>
      </c>
      <c r="B51" s="77" t="s">
        <v>183</v>
      </c>
      <c r="C51" s="76">
        <v>0.5</v>
      </c>
      <c r="D51" s="76">
        <f xml:space="preserve"> C51</f>
        <v>0.5</v>
      </c>
      <c r="E51" s="76" t="s">
        <v>82</v>
      </c>
      <c r="F51" s="76" t="s">
        <v>68</v>
      </c>
      <c r="G51" s="77" t="s">
        <v>157</v>
      </c>
      <c r="H51" s="77"/>
      <c r="I51" s="77"/>
      <c r="J51" s="77"/>
      <c r="K51" s="77"/>
      <c r="L51" s="77"/>
    </row>
    <row r="52" spans="1:12" x14ac:dyDescent="0.25">
      <c r="A52" s="78"/>
      <c r="B52" s="77"/>
      <c r="C52" s="76"/>
      <c r="D52" s="76"/>
      <c r="E52" s="76"/>
      <c r="F52" s="76" t="s">
        <v>69</v>
      </c>
      <c r="G52" s="106" t="s">
        <v>179</v>
      </c>
      <c r="H52" s="77"/>
      <c r="I52" s="77"/>
      <c r="J52" s="77"/>
      <c r="K52" s="77"/>
      <c r="L52" s="77"/>
    </row>
    <row r="53" spans="1:12" x14ac:dyDescent="0.25">
      <c r="A53" s="78"/>
      <c r="B53" s="77"/>
      <c r="C53" s="76"/>
      <c r="D53" s="76"/>
      <c r="E53" s="76"/>
      <c r="F53" s="76" t="s">
        <v>70</v>
      </c>
      <c r="G53" s="77" t="s">
        <v>158</v>
      </c>
      <c r="H53" s="77"/>
      <c r="I53" s="77"/>
      <c r="J53" s="77"/>
      <c r="K53" s="77"/>
      <c r="L53" s="77"/>
    </row>
    <row r="54" spans="1:12" x14ac:dyDescent="0.25">
      <c r="A54" s="78">
        <f xml:space="preserve"> A48 + 1</f>
        <v>15</v>
      </c>
      <c r="B54" s="77" t="s">
        <v>81</v>
      </c>
      <c r="C54" s="76">
        <v>0.5</v>
      </c>
      <c r="D54" s="76">
        <f xml:space="preserve"> C54</f>
        <v>0.5</v>
      </c>
      <c r="E54" s="76" t="s">
        <v>82</v>
      </c>
      <c r="F54" s="76"/>
      <c r="G54" s="77" t="s">
        <v>264</v>
      </c>
      <c r="H54" s="77" t="s">
        <v>265</v>
      </c>
      <c r="I54" s="77"/>
      <c r="J54" s="77"/>
      <c r="K54" s="77"/>
      <c r="L54" s="77"/>
    </row>
    <row r="55" spans="1:12" x14ac:dyDescent="0.25">
      <c r="A55" s="78">
        <f xml:space="preserve"> A54 + 1</f>
        <v>16</v>
      </c>
      <c r="B55" s="77" t="s">
        <v>136</v>
      </c>
      <c r="C55" s="76">
        <v>2</v>
      </c>
      <c r="D55" s="76">
        <f t="shared" si="4"/>
        <v>2</v>
      </c>
      <c r="E55" s="76" t="s">
        <v>66</v>
      </c>
      <c r="F55" s="76" t="s">
        <v>68</v>
      </c>
      <c r="G55" s="77" t="s">
        <v>138</v>
      </c>
      <c r="H55" s="77"/>
      <c r="I55" s="77"/>
      <c r="J55" s="77"/>
      <c r="K55" s="77" t="s">
        <v>186</v>
      </c>
      <c r="L55" s="77"/>
    </row>
    <row r="56" spans="1:12" x14ac:dyDescent="0.25">
      <c r="A56" s="78">
        <f xml:space="preserve"> A55 + 1</f>
        <v>17</v>
      </c>
      <c r="B56" s="77" t="s">
        <v>139</v>
      </c>
      <c r="C56" s="76">
        <v>2</v>
      </c>
      <c r="D56" s="76">
        <f xml:space="preserve"> C56</f>
        <v>2</v>
      </c>
      <c r="E56" s="76" t="s">
        <v>88</v>
      </c>
      <c r="F56" s="76" t="s">
        <v>68</v>
      </c>
      <c r="G56" s="77" t="s">
        <v>150</v>
      </c>
      <c r="H56" s="77" t="s">
        <v>151</v>
      </c>
      <c r="I56" s="77"/>
      <c r="J56" s="77"/>
      <c r="K56" s="77" t="s">
        <v>186</v>
      </c>
      <c r="L56" s="77"/>
    </row>
    <row r="57" spans="1:12" x14ac:dyDescent="0.25">
      <c r="A57" s="78"/>
      <c r="B57" s="77" t="s">
        <v>140</v>
      </c>
      <c r="C57" s="76"/>
      <c r="D57" s="76"/>
      <c r="E57" s="76"/>
      <c r="F57" s="76" t="s">
        <v>69</v>
      </c>
      <c r="G57" s="77" t="s">
        <v>173</v>
      </c>
      <c r="H57" s="77"/>
      <c r="I57" s="77"/>
      <c r="J57" s="77"/>
      <c r="K57" s="77"/>
      <c r="L57" s="77"/>
    </row>
    <row r="58" spans="1:12" x14ac:dyDescent="0.25">
      <c r="A58" s="78"/>
      <c r="B58" s="77" t="s">
        <v>159</v>
      </c>
      <c r="C58" s="76"/>
      <c r="D58" s="76"/>
      <c r="E58" s="76"/>
      <c r="F58" s="76" t="s">
        <v>70</v>
      </c>
      <c r="G58" s="77" t="s">
        <v>86</v>
      </c>
      <c r="H58" s="77" t="s">
        <v>152</v>
      </c>
      <c r="I58" s="77"/>
      <c r="J58" s="77"/>
      <c r="K58" s="77"/>
      <c r="L58" s="77"/>
    </row>
    <row r="59" spans="1:12" x14ac:dyDescent="0.25">
      <c r="A59" s="78"/>
      <c r="B59" s="77" t="s">
        <v>169</v>
      </c>
      <c r="C59" s="76"/>
      <c r="D59" s="76"/>
      <c r="E59" s="76"/>
      <c r="F59" s="76" t="s">
        <v>85</v>
      </c>
      <c r="G59" s="106" t="s">
        <v>171</v>
      </c>
      <c r="H59" s="106" t="s">
        <v>152</v>
      </c>
      <c r="I59" s="77"/>
      <c r="J59" s="77"/>
      <c r="K59" s="77"/>
      <c r="L59" s="77"/>
    </row>
    <row r="60" spans="1:12" x14ac:dyDescent="0.25">
      <c r="A60" s="78"/>
      <c r="B60" s="77" t="s">
        <v>170</v>
      </c>
      <c r="C60" s="76"/>
      <c r="D60" s="76"/>
      <c r="E60" s="76"/>
      <c r="F60" s="76" t="s">
        <v>126</v>
      </c>
      <c r="G60" s="106" t="s">
        <v>172</v>
      </c>
      <c r="H60" s="106" t="s">
        <v>152</v>
      </c>
      <c r="I60" s="77"/>
      <c r="J60" s="77"/>
      <c r="K60" s="77"/>
      <c r="L60" s="77"/>
    </row>
    <row r="61" spans="1:12" x14ac:dyDescent="0.25">
      <c r="A61" s="78"/>
      <c r="B61" s="77"/>
      <c r="C61" s="76"/>
      <c r="D61" s="76"/>
      <c r="E61" s="76"/>
      <c r="I61" s="77"/>
      <c r="J61" s="77"/>
      <c r="K61" s="77"/>
      <c r="L61" s="77"/>
    </row>
    <row r="62" spans="1:12" x14ac:dyDescent="0.25">
      <c r="A62" s="78">
        <f xml:space="preserve"> A56 + 1</f>
        <v>18</v>
      </c>
      <c r="B62" s="77" t="s">
        <v>141</v>
      </c>
      <c r="C62" s="76">
        <v>0</v>
      </c>
      <c r="D62" s="76">
        <f t="shared" ref="D62:D69" si="5" xml:space="preserve"> C62</f>
        <v>0</v>
      </c>
      <c r="E62" s="76" t="s">
        <v>88</v>
      </c>
      <c r="F62" s="76"/>
      <c r="G62" s="77" t="s">
        <v>266</v>
      </c>
      <c r="H62" s="77" t="s">
        <v>267</v>
      </c>
      <c r="I62" s="77"/>
      <c r="J62" s="77" t="s">
        <v>269</v>
      </c>
      <c r="K62" s="77"/>
      <c r="L62" s="77"/>
    </row>
    <row r="63" spans="1:12" x14ac:dyDescent="0.25">
      <c r="A63" s="78"/>
      <c r="B63" s="77"/>
      <c r="C63" s="76"/>
      <c r="D63" s="76"/>
      <c r="E63" s="76"/>
      <c r="F63" s="76"/>
      <c r="G63" s="77"/>
      <c r="H63" s="77"/>
      <c r="I63" s="77"/>
      <c r="J63" s="77"/>
      <c r="K63" s="77"/>
      <c r="L63" s="77"/>
    </row>
    <row r="64" spans="1:12" x14ac:dyDescent="0.25">
      <c r="A64" s="78">
        <f xml:space="preserve"> A62 + 1</f>
        <v>19</v>
      </c>
      <c r="B64" s="77" t="s">
        <v>90</v>
      </c>
      <c r="C64" s="76">
        <v>4</v>
      </c>
      <c r="D64" s="76">
        <f t="shared" si="5"/>
        <v>4</v>
      </c>
      <c r="E64" s="76" t="s">
        <v>72</v>
      </c>
      <c r="F64" s="76" t="s">
        <v>68</v>
      </c>
      <c r="G64" s="77" t="s">
        <v>109</v>
      </c>
      <c r="H64" s="77"/>
      <c r="I64" s="77"/>
      <c r="J64" s="77"/>
      <c r="K64" s="77"/>
      <c r="L64" s="77"/>
    </row>
    <row r="65" spans="1:12" x14ac:dyDescent="0.25">
      <c r="A65" s="78"/>
      <c r="B65" s="77"/>
      <c r="C65" s="76"/>
      <c r="D65" s="76"/>
      <c r="E65" s="76"/>
      <c r="F65" s="76" t="s">
        <v>69</v>
      </c>
      <c r="G65" s="77" t="s">
        <v>268</v>
      </c>
      <c r="H65" s="77" t="s">
        <v>259</v>
      </c>
      <c r="I65" s="77"/>
      <c r="J65" s="77"/>
      <c r="K65" s="77"/>
      <c r="L65" s="77"/>
    </row>
    <row r="66" spans="1:12" x14ac:dyDescent="0.25">
      <c r="A66" s="83"/>
      <c r="B66" s="84"/>
      <c r="C66" s="85"/>
      <c r="D66" s="85"/>
      <c r="E66" s="85"/>
      <c r="F66" s="85" t="s">
        <v>69</v>
      </c>
      <c r="G66" s="84" t="s">
        <v>110</v>
      </c>
      <c r="H66" s="84"/>
      <c r="I66" s="84"/>
      <c r="J66" s="84"/>
      <c r="K66" s="84"/>
      <c r="L66" s="84"/>
    </row>
    <row r="67" spans="1:12" x14ac:dyDescent="0.25">
      <c r="A67" s="78">
        <f xml:space="preserve"> A64 + 1</f>
        <v>20</v>
      </c>
      <c r="B67" s="77" t="s">
        <v>49</v>
      </c>
      <c r="C67" s="76">
        <v>0</v>
      </c>
      <c r="D67" s="76">
        <f xml:space="preserve"> C67</f>
        <v>0</v>
      </c>
      <c r="E67" s="76" t="s">
        <v>67</v>
      </c>
      <c r="F67" s="76" t="s">
        <v>68</v>
      </c>
      <c r="G67" s="77" t="s">
        <v>142</v>
      </c>
      <c r="H67" s="77" t="s">
        <v>148</v>
      </c>
      <c r="I67" s="77"/>
      <c r="J67" s="77"/>
      <c r="K67" s="77"/>
      <c r="L67" s="77"/>
    </row>
    <row r="68" spans="1:12" x14ac:dyDescent="0.25">
      <c r="A68" s="78"/>
      <c r="B68" s="77"/>
      <c r="C68" s="76"/>
      <c r="D68" s="76"/>
      <c r="E68" s="76"/>
      <c r="F68" s="76" t="s">
        <v>69</v>
      </c>
      <c r="G68" s="77" t="s">
        <v>143</v>
      </c>
      <c r="H68" s="77" t="s">
        <v>149</v>
      </c>
      <c r="I68" s="77"/>
      <c r="J68" s="77"/>
      <c r="K68" s="77"/>
      <c r="L68" s="77"/>
    </row>
    <row r="69" spans="1:12" x14ac:dyDescent="0.25">
      <c r="A69" s="78">
        <f xml:space="preserve"> A67 + 1</f>
        <v>21</v>
      </c>
      <c r="B69" s="77" t="s">
        <v>96</v>
      </c>
      <c r="C69" s="76">
        <v>2</v>
      </c>
      <c r="D69" s="76">
        <f t="shared" si="5"/>
        <v>2</v>
      </c>
      <c r="E69" s="76" t="s">
        <v>66</v>
      </c>
      <c r="F69" s="76" t="s">
        <v>68</v>
      </c>
      <c r="G69" s="77" t="s">
        <v>144</v>
      </c>
      <c r="H69" s="77"/>
      <c r="I69" s="77"/>
      <c r="J69" s="77"/>
      <c r="K69" s="77"/>
      <c r="L69" s="77"/>
    </row>
    <row r="70" spans="1:12" x14ac:dyDescent="0.25">
      <c r="A70" s="78"/>
      <c r="B70" s="77"/>
      <c r="C70" s="76"/>
      <c r="D70" s="76"/>
      <c r="E70" s="76"/>
      <c r="F70" s="76" t="s">
        <v>69</v>
      </c>
      <c r="G70" s="77" t="s">
        <v>145</v>
      </c>
      <c r="H70" s="77"/>
      <c r="I70" s="77"/>
      <c r="J70" s="77"/>
      <c r="K70" s="77"/>
      <c r="L70" s="77"/>
    </row>
    <row r="71" spans="1:12" x14ac:dyDescent="0.25">
      <c r="A71" s="78">
        <f xml:space="preserve"> A69 + 1</f>
        <v>22</v>
      </c>
      <c r="B71" s="77" t="s">
        <v>52</v>
      </c>
      <c r="C71" s="76">
        <v>0.5</v>
      </c>
      <c r="D71" s="76">
        <f t="shared" ref="D71" si="6" xml:space="preserve"> C71</f>
        <v>0.5</v>
      </c>
      <c r="E71" s="76" t="s">
        <v>72</v>
      </c>
      <c r="F71" s="76"/>
      <c r="G71" s="77" t="s">
        <v>146</v>
      </c>
      <c r="H71" s="77"/>
      <c r="I71" s="77"/>
      <c r="J71" s="77"/>
      <c r="K71" s="77"/>
      <c r="L71" s="77"/>
    </row>
    <row r="72" spans="1:12" x14ac:dyDescent="0.25">
      <c r="A72" s="78">
        <f xml:space="preserve"> A71 + 1</f>
        <v>23</v>
      </c>
      <c r="B72" s="77" t="s">
        <v>54</v>
      </c>
      <c r="C72" s="76">
        <v>0</v>
      </c>
      <c r="D72" s="76">
        <f t="shared" ref="D72" si="7" xml:space="preserve"> C72</f>
        <v>0</v>
      </c>
      <c r="E72" s="76"/>
      <c r="F72" s="76"/>
      <c r="G72" s="77" t="s">
        <v>147</v>
      </c>
      <c r="H72" s="77"/>
      <c r="I72" s="77"/>
      <c r="J72" s="77"/>
      <c r="K72" s="77"/>
      <c r="L72" s="77"/>
    </row>
    <row r="73" spans="1:12" x14ac:dyDescent="0.25">
      <c r="A73" s="78"/>
      <c r="B73" s="77"/>
      <c r="C73" s="76"/>
      <c r="D73" s="76"/>
      <c r="E73" s="76"/>
      <c r="F73" s="76"/>
      <c r="G73" s="77"/>
      <c r="H73" s="77"/>
      <c r="I73" s="77"/>
      <c r="J73" s="77"/>
      <c r="K73" s="77"/>
      <c r="L73" s="77"/>
    </row>
    <row r="74" spans="1:12" x14ac:dyDescent="0.25">
      <c r="A74" s="83">
        <f xml:space="preserve"> A72 + 1</f>
        <v>24</v>
      </c>
      <c r="B74" s="84" t="s">
        <v>102</v>
      </c>
      <c r="C74" s="85">
        <v>0.5</v>
      </c>
      <c r="D74" s="85">
        <f xml:space="preserve"> C74</f>
        <v>0.5</v>
      </c>
      <c r="E74" s="85"/>
      <c r="F74" s="85"/>
      <c r="G74" s="84" t="s">
        <v>91</v>
      </c>
      <c r="H74" s="84"/>
      <c r="I74" s="84"/>
      <c r="J74" s="84"/>
      <c r="K74" s="84"/>
      <c r="L74" s="84"/>
    </row>
    <row r="75" spans="1:12" x14ac:dyDescent="0.25">
      <c r="A75" s="78">
        <f xml:space="preserve"> A74 + 1</f>
        <v>25</v>
      </c>
      <c r="B75" s="77" t="s">
        <v>35</v>
      </c>
      <c r="C75" s="76">
        <v>0.5</v>
      </c>
      <c r="D75" s="76"/>
      <c r="E75" s="76"/>
      <c r="F75" s="76"/>
      <c r="G75" s="77"/>
      <c r="H75" s="77"/>
      <c r="I75" s="77"/>
      <c r="J75" s="77"/>
      <c r="K75" s="77"/>
      <c r="L75" s="77"/>
    </row>
    <row r="76" spans="1:12" x14ac:dyDescent="0.25">
      <c r="A76" s="78"/>
      <c r="B76" s="77"/>
      <c r="C76" s="76"/>
      <c r="D76" s="76"/>
      <c r="E76" s="76"/>
      <c r="F76" s="76"/>
      <c r="G76" s="77"/>
      <c r="H76" s="77"/>
      <c r="I76" s="77"/>
      <c r="J76" s="77"/>
      <c r="K76" s="77"/>
      <c r="L76" s="77"/>
    </row>
    <row r="77" spans="1:12" x14ac:dyDescent="0.25">
      <c r="A77" s="78">
        <f xml:space="preserve"> A75 + 1</f>
        <v>26</v>
      </c>
      <c r="B77" s="77" t="s">
        <v>103</v>
      </c>
      <c r="C77" s="76">
        <v>1</v>
      </c>
      <c r="D77" s="76"/>
      <c r="E77" s="76"/>
      <c r="F77" s="76"/>
      <c r="G77" s="77"/>
      <c r="H77" s="77"/>
      <c r="I77" s="77"/>
      <c r="J77" s="77"/>
      <c r="K77" s="77"/>
      <c r="L77" s="77"/>
    </row>
    <row r="78" spans="1:12" x14ac:dyDescent="0.25">
      <c r="A78" s="78"/>
      <c r="B78" s="77"/>
      <c r="C78" s="76"/>
      <c r="D78" s="76"/>
      <c r="E78" s="76"/>
      <c r="F78" s="76"/>
      <c r="G78" s="77"/>
      <c r="H78" s="77"/>
      <c r="I78" s="77"/>
      <c r="J78" s="77"/>
      <c r="K78" s="77"/>
      <c r="L78" s="77"/>
    </row>
    <row r="79" spans="1:12" s="1" customFormat="1" x14ac:dyDescent="0.25">
      <c r="A79" s="79">
        <f xml:space="preserve"> A77+ 1</f>
        <v>27</v>
      </c>
      <c r="B79" s="82" t="s">
        <v>94</v>
      </c>
      <c r="C79" s="79">
        <f>SUM(C4:C78)</f>
        <v>30.5</v>
      </c>
      <c r="D79" s="79">
        <f>SUM(D4:D78)</f>
        <v>26.5</v>
      </c>
      <c r="E79" s="79"/>
      <c r="F79" s="79"/>
      <c r="G79" s="82"/>
      <c r="H79" s="82"/>
      <c r="I79" s="82"/>
      <c r="J79" s="82"/>
      <c r="K79" s="82"/>
      <c r="L79" s="82"/>
    </row>
    <row r="80" spans="1:12" x14ac:dyDescent="0.25">
      <c r="A80" s="79">
        <f xml:space="preserve"> A79 + 1</f>
        <v>28</v>
      </c>
      <c r="B80" s="80" t="s">
        <v>92</v>
      </c>
      <c r="C80" s="81">
        <f xml:space="preserve"> 0.2 * C79</f>
        <v>6.1000000000000005</v>
      </c>
      <c r="D80" s="81">
        <f xml:space="preserve"> 0.2 * D79</f>
        <v>5.3000000000000007</v>
      </c>
      <c r="E80" s="81"/>
      <c r="F80" s="81"/>
      <c r="G80" s="80" t="s">
        <v>95</v>
      </c>
      <c r="H80" s="80"/>
      <c r="I80" s="80"/>
      <c r="J80" s="80"/>
      <c r="K80" s="80"/>
      <c r="L80" s="80"/>
    </row>
    <row r="81" spans="1:12" s="1" customFormat="1" x14ac:dyDescent="0.25">
      <c r="A81" s="79">
        <f xml:space="preserve"> A80 + 1</f>
        <v>29</v>
      </c>
      <c r="B81" s="82" t="s">
        <v>93</v>
      </c>
      <c r="C81" s="79">
        <f>SUM(C79:C80)</f>
        <v>36.6</v>
      </c>
      <c r="D81" s="79">
        <f>SUM(D79:D80)</f>
        <v>31.8</v>
      </c>
      <c r="E81" s="79"/>
      <c r="F81" s="79"/>
      <c r="G81" s="82"/>
      <c r="H81" s="82"/>
      <c r="I81" s="82"/>
      <c r="J81" s="82"/>
      <c r="K81" s="82"/>
      <c r="L81" s="82"/>
    </row>
    <row r="83" spans="1:12" s="1" customFormat="1" x14ac:dyDescent="0.25">
      <c r="A83" s="91"/>
      <c r="B83" s="92" t="s">
        <v>156</v>
      </c>
      <c r="C83" s="93">
        <f xml:space="preserve"> C79</f>
        <v>30.5</v>
      </c>
      <c r="D83" s="93">
        <f xml:space="preserve"> D79</f>
        <v>26.5</v>
      </c>
      <c r="E83" s="94" t="s">
        <v>99</v>
      </c>
      <c r="F83" s="91"/>
      <c r="G83" s="95"/>
      <c r="H83" s="95"/>
    </row>
    <row r="84" spans="1:12" s="1" customFormat="1" x14ac:dyDescent="0.25">
      <c r="A84" s="91"/>
      <c r="B84" s="92"/>
      <c r="C84" s="93">
        <f xml:space="preserve"> C83/5</f>
        <v>6.1</v>
      </c>
      <c r="D84" s="93">
        <f xml:space="preserve"> D83/5</f>
        <v>5.3</v>
      </c>
      <c r="E84" s="94" t="s">
        <v>100</v>
      </c>
      <c r="F84" s="91"/>
      <c r="G84" s="95"/>
      <c r="H84" s="95"/>
    </row>
    <row r="85" spans="1:12" s="1" customFormat="1" x14ac:dyDescent="0.25">
      <c r="A85" s="91"/>
      <c r="B85" s="92"/>
      <c r="C85" s="93">
        <f xml:space="preserve"> C84 / 4.2</f>
        <v>1.4523809523809523</v>
      </c>
      <c r="D85" s="93">
        <f xml:space="preserve"> D84 / 4.2</f>
        <v>1.2619047619047619</v>
      </c>
      <c r="E85" s="94" t="s">
        <v>101</v>
      </c>
      <c r="F85" s="91"/>
      <c r="G85" s="96" t="s">
        <v>104</v>
      </c>
      <c r="H85" s="95"/>
    </row>
    <row r="87" spans="1:12" s="1" customFormat="1" x14ac:dyDescent="0.25">
      <c r="A87" s="86"/>
      <c r="B87" s="88" t="s">
        <v>155</v>
      </c>
      <c r="C87" s="89">
        <f xml:space="preserve"> C81</f>
        <v>36.6</v>
      </c>
      <c r="D87" s="89">
        <f xml:space="preserve"> D81</f>
        <v>31.8</v>
      </c>
      <c r="E87" s="90" t="s">
        <v>99</v>
      </c>
      <c r="F87" s="86"/>
    </row>
    <row r="88" spans="1:12" s="1" customFormat="1" x14ac:dyDescent="0.25">
      <c r="A88" s="86"/>
      <c r="B88" s="88"/>
      <c r="C88" s="89">
        <f xml:space="preserve"> C87/5</f>
        <v>7.32</v>
      </c>
      <c r="D88" s="89">
        <f xml:space="preserve"> D87/5</f>
        <v>6.36</v>
      </c>
      <c r="E88" s="90" t="s">
        <v>100</v>
      </c>
      <c r="F88" s="86"/>
    </row>
    <row r="89" spans="1:12" s="1" customFormat="1" x14ac:dyDescent="0.25">
      <c r="A89" s="86"/>
      <c r="B89" s="88"/>
      <c r="C89" s="89">
        <f xml:space="preserve"> C88 / 4.2</f>
        <v>1.7428571428571429</v>
      </c>
      <c r="D89" s="89">
        <f xml:space="preserve"> D88 / 4.2</f>
        <v>1.5142857142857142</v>
      </c>
      <c r="E89" s="90" t="s">
        <v>101</v>
      </c>
      <c r="F89" s="86"/>
      <c r="G89" s="87" t="s">
        <v>104</v>
      </c>
    </row>
    <row r="91" spans="1:12" s="1" customFormat="1" x14ac:dyDescent="0.25">
      <c r="A91" s="86"/>
      <c r="B91" s="88" t="s">
        <v>98</v>
      </c>
      <c r="C91" s="89">
        <f xml:space="preserve"> 13 * C81</f>
        <v>475.8</v>
      </c>
      <c r="D91" s="89">
        <f xml:space="preserve"> 13 * D81</f>
        <v>413.40000000000003</v>
      </c>
      <c r="E91" s="90" t="s">
        <v>99</v>
      </c>
      <c r="F91" s="86"/>
    </row>
    <row r="92" spans="1:12" s="1" customFormat="1" x14ac:dyDescent="0.25">
      <c r="A92" s="86"/>
      <c r="B92" s="88"/>
      <c r="C92" s="89">
        <f xml:space="preserve"> C91/5</f>
        <v>95.16</v>
      </c>
      <c r="D92" s="89">
        <f xml:space="preserve"> D91/5</f>
        <v>82.68</v>
      </c>
      <c r="E92" s="90" t="s">
        <v>100</v>
      </c>
      <c r="F92" s="86"/>
    </row>
    <row r="93" spans="1:12" s="1" customFormat="1" x14ac:dyDescent="0.25">
      <c r="A93" s="86"/>
      <c r="B93" s="88"/>
      <c r="C93" s="89">
        <f xml:space="preserve"> C92 / 4.2</f>
        <v>22.657142857142855</v>
      </c>
      <c r="D93" s="89">
        <f xml:space="preserve"> D92 / 4.2</f>
        <v>19.685714285714287</v>
      </c>
      <c r="E93" s="90" t="s">
        <v>101</v>
      </c>
      <c r="F93" s="86"/>
      <c r="G93" s="87" t="s">
        <v>104</v>
      </c>
    </row>
  </sheetData>
  <pageMargins left="0.39370078740157483" right="0.39370078740157483" top="0.39370078740157483" bottom="0.39370078740157483" header="0.31496062992125984" footer="0.31496062992125984"/>
  <pageSetup paperSize="9" scale="54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1"/>
  <sheetViews>
    <sheetView zoomScaleNormal="10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F28" sqref="F28"/>
    </sheetView>
  </sheetViews>
  <sheetFormatPr defaultColWidth="8.85546875" defaultRowHeight="15" x14ac:dyDescent="0.25"/>
  <cols>
    <col min="1" max="1" width="6.7109375" style="73" customWidth="1"/>
    <col min="2" max="2" width="32" style="109" customWidth="1"/>
    <col min="3" max="3" width="12.7109375" style="108" customWidth="1"/>
    <col min="4" max="5" width="8.7109375" style="108" customWidth="1"/>
    <col min="6" max="6" width="53.42578125" style="95" customWidth="1"/>
    <col min="7" max="8" width="12.7109375" style="108" customWidth="1"/>
    <col min="9" max="16384" width="8.85546875" style="95"/>
  </cols>
  <sheetData>
    <row r="1" spans="1:23" x14ac:dyDescent="0.25">
      <c r="A1" s="74" t="s">
        <v>249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3" spans="1:23" s="1" customFormat="1" ht="30" x14ac:dyDescent="0.25">
      <c r="A3" s="143" t="s">
        <v>24</v>
      </c>
      <c r="B3" s="144" t="s">
        <v>25</v>
      </c>
      <c r="C3" s="143" t="s">
        <v>244</v>
      </c>
      <c r="D3" s="143" t="s">
        <v>27</v>
      </c>
      <c r="E3" s="143" t="s">
        <v>26</v>
      </c>
      <c r="F3" s="145" t="s">
        <v>28</v>
      </c>
      <c r="G3" s="146" t="s">
        <v>242</v>
      </c>
      <c r="H3" s="146" t="s">
        <v>243</v>
      </c>
    </row>
    <row r="4" spans="1:23" x14ac:dyDescent="0.25">
      <c r="A4" s="137">
        <v>1</v>
      </c>
      <c r="B4" s="138" t="s">
        <v>194</v>
      </c>
      <c r="C4" s="139" t="s">
        <v>245</v>
      </c>
      <c r="D4" s="140" t="s">
        <v>66</v>
      </c>
      <c r="E4" s="140"/>
      <c r="F4" s="141" t="s">
        <v>195</v>
      </c>
      <c r="G4" s="142" t="s">
        <v>196</v>
      </c>
      <c r="H4" s="142" t="s">
        <v>196</v>
      </c>
    </row>
    <row r="5" spans="1:23" x14ac:dyDescent="0.25">
      <c r="A5" s="111">
        <f>A4+1</f>
        <v>2</v>
      </c>
      <c r="B5" s="116" t="s">
        <v>197</v>
      </c>
      <c r="C5" s="112" t="s">
        <v>245</v>
      </c>
      <c r="D5" s="113" t="s">
        <v>66</v>
      </c>
      <c r="E5" s="113"/>
      <c r="F5" s="114" t="s">
        <v>198</v>
      </c>
      <c r="G5" s="115" t="s">
        <v>196</v>
      </c>
      <c r="H5" s="115" t="s">
        <v>196</v>
      </c>
    </row>
    <row r="6" spans="1:23" x14ac:dyDescent="0.25">
      <c r="A6" s="111">
        <f>A5+1</f>
        <v>3</v>
      </c>
      <c r="B6" s="117" t="s">
        <v>199</v>
      </c>
      <c r="C6" s="112" t="s">
        <v>245</v>
      </c>
      <c r="D6" s="113" t="s">
        <v>66</v>
      </c>
      <c r="E6" s="113" t="s">
        <v>68</v>
      </c>
      <c r="F6" s="114" t="s">
        <v>65</v>
      </c>
      <c r="G6" s="115" t="s">
        <v>196</v>
      </c>
      <c r="H6" s="115" t="s">
        <v>196</v>
      </c>
    </row>
    <row r="7" spans="1:23" x14ac:dyDescent="0.25">
      <c r="A7" s="111"/>
      <c r="B7" s="117"/>
      <c r="C7" s="113"/>
      <c r="D7" s="113"/>
      <c r="E7" s="113" t="s">
        <v>69</v>
      </c>
      <c r="F7" s="114" t="s">
        <v>200</v>
      </c>
      <c r="G7" s="115" t="s">
        <v>196</v>
      </c>
      <c r="H7" s="113"/>
    </row>
    <row r="8" spans="1:23" x14ac:dyDescent="0.25">
      <c r="A8" s="118">
        <f>A6+1</f>
        <v>4</v>
      </c>
      <c r="B8" s="119" t="s">
        <v>201</v>
      </c>
      <c r="C8" s="120" t="s">
        <v>241</v>
      </c>
      <c r="D8" s="121" t="s">
        <v>66</v>
      </c>
      <c r="E8" s="121"/>
      <c r="F8" s="122" t="s">
        <v>202</v>
      </c>
      <c r="G8" s="123" t="s">
        <v>196</v>
      </c>
      <c r="H8" s="123" t="s">
        <v>196</v>
      </c>
    </row>
    <row r="9" spans="1:23" x14ac:dyDescent="0.25">
      <c r="A9" s="118">
        <f>A8+1</f>
        <v>5</v>
      </c>
      <c r="B9" s="119" t="s">
        <v>203</v>
      </c>
      <c r="C9" s="120" t="s">
        <v>241</v>
      </c>
      <c r="D9" s="121" t="s">
        <v>72</v>
      </c>
      <c r="E9" s="121" t="s">
        <v>68</v>
      </c>
      <c r="F9" s="122" t="s">
        <v>204</v>
      </c>
      <c r="G9" s="123" t="s">
        <v>196</v>
      </c>
      <c r="H9" s="121"/>
    </row>
    <row r="10" spans="1:23" x14ac:dyDescent="0.25">
      <c r="A10" s="118"/>
      <c r="B10" s="119"/>
      <c r="C10" s="121"/>
      <c r="D10" s="121" t="s">
        <v>72</v>
      </c>
      <c r="E10" s="121" t="s">
        <v>69</v>
      </c>
      <c r="F10" s="122" t="s">
        <v>205</v>
      </c>
      <c r="G10" s="123" t="s">
        <v>196</v>
      </c>
      <c r="H10" s="121"/>
    </row>
    <row r="11" spans="1:23" ht="18.75" customHeight="1" x14ac:dyDescent="0.25">
      <c r="A11" s="118">
        <f>A9+1</f>
        <v>6</v>
      </c>
      <c r="B11" s="119" t="s">
        <v>206</v>
      </c>
      <c r="C11" s="120" t="s">
        <v>241</v>
      </c>
      <c r="D11" s="121" t="s">
        <v>72</v>
      </c>
      <c r="E11" s="121"/>
      <c r="F11" s="122" t="s">
        <v>207</v>
      </c>
      <c r="G11" s="123" t="s">
        <v>196</v>
      </c>
      <c r="H11" s="121"/>
    </row>
    <row r="12" spans="1:23" x14ac:dyDescent="0.25">
      <c r="A12" s="118">
        <f>A11+1</f>
        <v>7</v>
      </c>
      <c r="B12" s="119" t="s">
        <v>208</v>
      </c>
      <c r="C12" s="120" t="s">
        <v>241</v>
      </c>
      <c r="D12" s="121" t="s">
        <v>66</v>
      </c>
      <c r="E12" s="121"/>
      <c r="F12" s="122" t="s">
        <v>209</v>
      </c>
      <c r="G12" s="123" t="s">
        <v>196</v>
      </c>
      <c r="H12" s="121" t="s">
        <v>196</v>
      </c>
    </row>
    <row r="13" spans="1:23" x14ac:dyDescent="0.25">
      <c r="A13" s="124">
        <f>A12+1</f>
        <v>8</v>
      </c>
      <c r="B13" s="125" t="s">
        <v>210</v>
      </c>
      <c r="C13" s="126" t="s">
        <v>211</v>
      </c>
      <c r="D13" s="126" t="s">
        <v>72</v>
      </c>
      <c r="E13" s="126" t="s">
        <v>68</v>
      </c>
      <c r="F13" s="127" t="s">
        <v>204</v>
      </c>
      <c r="G13" s="128" t="s">
        <v>196</v>
      </c>
      <c r="H13" s="126"/>
    </row>
    <row r="14" spans="1:23" x14ac:dyDescent="0.25">
      <c r="A14" s="124"/>
      <c r="B14" s="125"/>
      <c r="C14" s="126"/>
      <c r="D14" s="126"/>
      <c r="E14" s="126" t="s">
        <v>69</v>
      </c>
      <c r="F14" s="127" t="s">
        <v>205</v>
      </c>
      <c r="G14" s="128" t="s">
        <v>196</v>
      </c>
      <c r="H14" s="126"/>
    </row>
    <row r="15" spans="1:23" x14ac:dyDescent="0.25">
      <c r="A15" s="124"/>
      <c r="B15" s="125"/>
      <c r="C15" s="126"/>
      <c r="D15" s="126"/>
      <c r="E15" s="126" t="s">
        <v>70</v>
      </c>
      <c r="F15" s="127" t="s">
        <v>212</v>
      </c>
      <c r="G15" s="128" t="s">
        <v>196</v>
      </c>
      <c r="H15" s="126"/>
    </row>
    <row r="16" spans="1:23" ht="30" x14ac:dyDescent="0.25">
      <c r="A16" s="124"/>
      <c r="B16" s="125"/>
      <c r="C16" s="126"/>
      <c r="D16" s="126"/>
      <c r="E16" s="126" t="s">
        <v>71</v>
      </c>
      <c r="F16" s="129" t="s">
        <v>213</v>
      </c>
      <c r="G16" s="128" t="s">
        <v>196</v>
      </c>
      <c r="H16" s="126"/>
    </row>
    <row r="17" spans="1:8" x14ac:dyDescent="0.25">
      <c r="A17" s="124"/>
      <c r="B17" s="125"/>
      <c r="C17" s="126"/>
      <c r="D17" s="126"/>
      <c r="E17" s="126" t="s">
        <v>85</v>
      </c>
      <c r="F17" s="127" t="s">
        <v>214</v>
      </c>
      <c r="G17" s="128" t="s">
        <v>196</v>
      </c>
      <c r="H17" s="126"/>
    </row>
    <row r="18" spans="1:8" x14ac:dyDescent="0.25">
      <c r="A18" s="124">
        <f>A13+1</f>
        <v>9</v>
      </c>
      <c r="B18" s="125" t="s">
        <v>215</v>
      </c>
      <c r="C18" s="126" t="s">
        <v>211</v>
      </c>
      <c r="D18" s="126" t="s">
        <v>72</v>
      </c>
      <c r="E18" s="126"/>
      <c r="F18" s="127"/>
      <c r="G18" s="128" t="s">
        <v>196</v>
      </c>
      <c r="H18" s="126"/>
    </row>
    <row r="19" spans="1:8" x14ac:dyDescent="0.25">
      <c r="A19" s="124">
        <f t="shared" ref="A19:A22" si="0">A18+1</f>
        <v>10</v>
      </c>
      <c r="B19" s="125" t="s">
        <v>216</v>
      </c>
      <c r="C19" s="126" t="s">
        <v>211</v>
      </c>
      <c r="D19" s="126" t="s">
        <v>66</v>
      </c>
      <c r="E19" s="126"/>
      <c r="F19" s="127" t="s">
        <v>65</v>
      </c>
      <c r="G19" s="128" t="s">
        <v>196</v>
      </c>
      <c r="H19" s="126"/>
    </row>
    <row r="20" spans="1:8" x14ac:dyDescent="0.25">
      <c r="A20" s="124">
        <f t="shared" si="0"/>
        <v>11</v>
      </c>
      <c r="B20" s="125" t="s">
        <v>217</v>
      </c>
      <c r="C20" s="126" t="s">
        <v>211</v>
      </c>
      <c r="D20" s="126" t="s">
        <v>66</v>
      </c>
      <c r="E20" s="126"/>
      <c r="F20" s="127" t="s">
        <v>218</v>
      </c>
      <c r="G20" s="128" t="s">
        <v>196</v>
      </c>
      <c r="H20" s="126" t="s">
        <v>196</v>
      </c>
    </row>
    <row r="21" spans="1:8" x14ac:dyDescent="0.25">
      <c r="A21" s="124">
        <f t="shared" si="0"/>
        <v>12</v>
      </c>
      <c r="B21" s="125" t="s">
        <v>219</v>
      </c>
      <c r="C21" s="126" t="s">
        <v>211</v>
      </c>
      <c r="D21" s="126" t="s">
        <v>66</v>
      </c>
      <c r="E21" s="126"/>
      <c r="F21" s="127"/>
      <c r="G21" s="128" t="s">
        <v>196</v>
      </c>
      <c r="H21" s="126" t="s">
        <v>196</v>
      </c>
    </row>
    <row r="22" spans="1:8" x14ac:dyDescent="0.25">
      <c r="A22" s="124">
        <f t="shared" si="0"/>
        <v>13</v>
      </c>
      <c r="B22" s="125" t="s">
        <v>220</v>
      </c>
      <c r="C22" s="126" t="s">
        <v>211</v>
      </c>
      <c r="D22" s="126" t="s">
        <v>66</v>
      </c>
      <c r="E22" s="126" t="s">
        <v>68</v>
      </c>
      <c r="F22" s="127" t="s">
        <v>221</v>
      </c>
      <c r="G22" s="128" t="s">
        <v>196</v>
      </c>
      <c r="H22" s="126" t="s">
        <v>196</v>
      </c>
    </row>
    <row r="23" spans="1:8" x14ac:dyDescent="0.25">
      <c r="A23" s="124"/>
      <c r="B23" s="125"/>
      <c r="C23" s="126"/>
      <c r="D23" s="126"/>
      <c r="E23" s="126" t="s">
        <v>69</v>
      </c>
      <c r="F23" s="127" t="s">
        <v>255</v>
      </c>
      <c r="G23" s="128" t="s">
        <v>196</v>
      </c>
      <c r="H23" s="126" t="s">
        <v>196</v>
      </c>
    </row>
    <row r="24" spans="1:8" x14ac:dyDescent="0.25">
      <c r="A24" s="124"/>
      <c r="B24" s="125"/>
      <c r="C24" s="126"/>
      <c r="D24" s="126"/>
      <c r="E24" s="126" t="s">
        <v>70</v>
      </c>
      <c r="F24" s="127" t="s">
        <v>222</v>
      </c>
      <c r="G24" s="128" t="s">
        <v>196</v>
      </c>
      <c r="H24" s="126"/>
    </row>
    <row r="25" spans="1:8" x14ac:dyDescent="0.25">
      <c r="A25" s="124">
        <f>A22+1</f>
        <v>14</v>
      </c>
      <c r="B25" s="125" t="s">
        <v>223</v>
      </c>
      <c r="C25" s="126" t="s">
        <v>211</v>
      </c>
      <c r="D25" s="126" t="s">
        <v>66</v>
      </c>
      <c r="E25" s="126" t="s">
        <v>68</v>
      </c>
      <c r="F25" s="127" t="s">
        <v>150</v>
      </c>
      <c r="G25" s="128" t="s">
        <v>196</v>
      </c>
      <c r="H25" s="128" t="s">
        <v>196</v>
      </c>
    </row>
    <row r="26" spans="1:8" x14ac:dyDescent="0.25">
      <c r="A26" s="124"/>
      <c r="B26" s="125" t="s">
        <v>224</v>
      </c>
      <c r="C26" s="126"/>
      <c r="D26" s="126"/>
      <c r="E26" s="126" t="s">
        <v>69</v>
      </c>
      <c r="F26" s="127" t="s">
        <v>173</v>
      </c>
      <c r="G26" s="128" t="s">
        <v>196</v>
      </c>
      <c r="H26" s="126" t="s">
        <v>196</v>
      </c>
    </row>
    <row r="27" spans="1:8" x14ac:dyDescent="0.25">
      <c r="A27" s="124"/>
      <c r="B27" s="125" t="s">
        <v>225</v>
      </c>
      <c r="C27" s="126"/>
      <c r="D27" s="126"/>
      <c r="E27" s="126" t="s">
        <v>70</v>
      </c>
      <c r="F27" s="127" t="s">
        <v>86</v>
      </c>
      <c r="G27" s="128" t="s">
        <v>196</v>
      </c>
      <c r="H27" s="126" t="s">
        <v>196</v>
      </c>
    </row>
    <row r="28" spans="1:8" x14ac:dyDescent="0.25">
      <c r="A28" s="124"/>
      <c r="B28" s="125" t="s">
        <v>226</v>
      </c>
      <c r="C28" s="126"/>
      <c r="D28" s="126"/>
      <c r="E28" s="126" t="s">
        <v>71</v>
      </c>
      <c r="F28" s="127" t="s">
        <v>87</v>
      </c>
      <c r="G28" s="128" t="s">
        <v>196</v>
      </c>
      <c r="H28" s="126" t="s">
        <v>196</v>
      </c>
    </row>
    <row r="29" spans="1:8" x14ac:dyDescent="0.25">
      <c r="A29" s="124"/>
      <c r="B29" s="125" t="s">
        <v>227</v>
      </c>
      <c r="C29" s="126"/>
      <c r="D29" s="126"/>
      <c r="E29" s="126" t="s">
        <v>85</v>
      </c>
      <c r="F29" s="130" t="s">
        <v>171</v>
      </c>
      <c r="G29" s="128" t="s">
        <v>196</v>
      </c>
      <c r="H29" s="126" t="s">
        <v>196</v>
      </c>
    </row>
    <row r="30" spans="1:8" x14ac:dyDescent="0.25">
      <c r="A30" s="124"/>
      <c r="B30" s="125" t="s">
        <v>228</v>
      </c>
      <c r="C30" s="126"/>
      <c r="D30" s="126"/>
      <c r="E30" s="126" t="s">
        <v>126</v>
      </c>
      <c r="F30" s="130" t="s">
        <v>172</v>
      </c>
      <c r="G30" s="128" t="s">
        <v>196</v>
      </c>
      <c r="H30" s="126" t="s">
        <v>196</v>
      </c>
    </row>
    <row r="31" spans="1:8" x14ac:dyDescent="0.25">
      <c r="A31" s="124"/>
      <c r="B31" s="125"/>
      <c r="C31" s="126"/>
      <c r="D31" s="126"/>
      <c r="E31" s="126" t="s">
        <v>229</v>
      </c>
      <c r="F31" s="127" t="s">
        <v>230</v>
      </c>
      <c r="G31" s="128" t="s">
        <v>196</v>
      </c>
      <c r="H31" s="126"/>
    </row>
    <row r="32" spans="1:8" ht="30" x14ac:dyDescent="0.25">
      <c r="A32" s="124">
        <f>A25+1</f>
        <v>15</v>
      </c>
      <c r="B32" s="125" t="s">
        <v>231</v>
      </c>
      <c r="C32" s="126" t="s">
        <v>211</v>
      </c>
      <c r="D32" s="126" t="s">
        <v>66</v>
      </c>
      <c r="E32" s="126" t="s">
        <v>68</v>
      </c>
      <c r="F32" s="129" t="s">
        <v>246</v>
      </c>
      <c r="G32" s="128" t="s">
        <v>196</v>
      </c>
      <c r="H32" s="126"/>
    </row>
    <row r="33" spans="1:8" x14ac:dyDescent="0.25">
      <c r="A33" s="124"/>
      <c r="B33" s="125"/>
      <c r="C33" s="126"/>
      <c r="D33" s="126"/>
      <c r="E33" s="126" t="s">
        <v>69</v>
      </c>
      <c r="F33" s="127" t="s">
        <v>232</v>
      </c>
      <c r="G33" s="128" t="s">
        <v>196</v>
      </c>
      <c r="H33" s="126" t="s">
        <v>196</v>
      </c>
    </row>
    <row r="34" spans="1:8" x14ac:dyDescent="0.25">
      <c r="A34" s="124">
        <f>A32+1</f>
        <v>16</v>
      </c>
      <c r="B34" s="125" t="s">
        <v>233</v>
      </c>
      <c r="C34" s="126" t="s">
        <v>211</v>
      </c>
      <c r="D34" s="126" t="s">
        <v>234</v>
      </c>
      <c r="E34" s="126" t="s">
        <v>68</v>
      </c>
      <c r="F34" s="127" t="s">
        <v>157</v>
      </c>
      <c r="G34" s="128" t="s">
        <v>196</v>
      </c>
      <c r="H34" s="126" t="s">
        <v>196</v>
      </c>
    </row>
    <row r="35" spans="1:8" x14ac:dyDescent="0.25">
      <c r="A35" s="124"/>
      <c r="B35" s="125"/>
      <c r="C35" s="126"/>
      <c r="D35" s="126"/>
      <c r="E35" s="126" t="s">
        <v>69</v>
      </c>
      <c r="F35" s="130" t="s">
        <v>179</v>
      </c>
      <c r="G35" s="128" t="s">
        <v>196</v>
      </c>
      <c r="H35" s="126" t="s">
        <v>196</v>
      </c>
    </row>
    <row r="36" spans="1:8" x14ac:dyDescent="0.25">
      <c r="A36" s="124"/>
      <c r="B36" s="125"/>
      <c r="C36" s="126"/>
      <c r="D36" s="126"/>
      <c r="E36" s="126" t="s">
        <v>70</v>
      </c>
      <c r="F36" s="127" t="s">
        <v>158</v>
      </c>
      <c r="G36" s="128" t="s">
        <v>196</v>
      </c>
      <c r="H36" s="126" t="s">
        <v>196</v>
      </c>
    </row>
    <row r="37" spans="1:8" x14ac:dyDescent="0.25">
      <c r="A37" s="124"/>
      <c r="B37" s="125"/>
      <c r="C37" s="126"/>
      <c r="D37" s="126"/>
      <c r="E37" s="131" t="s">
        <v>71</v>
      </c>
      <c r="F37" s="130" t="s">
        <v>89</v>
      </c>
      <c r="G37" s="128" t="s">
        <v>196</v>
      </c>
      <c r="H37" s="126"/>
    </row>
    <row r="38" spans="1:8" ht="45" x14ac:dyDescent="0.25">
      <c r="A38" s="124">
        <f>A34+1</f>
        <v>17</v>
      </c>
      <c r="B38" s="129" t="s">
        <v>235</v>
      </c>
      <c r="C38" s="126" t="s">
        <v>211</v>
      </c>
      <c r="D38" s="126" t="s">
        <v>234</v>
      </c>
      <c r="E38" s="126"/>
      <c r="F38" s="129" t="s">
        <v>247</v>
      </c>
      <c r="G38" s="128" t="s">
        <v>196</v>
      </c>
      <c r="H38" s="126"/>
    </row>
    <row r="39" spans="1:8" ht="30" x14ac:dyDescent="0.25">
      <c r="A39" s="124">
        <f>A38+1</f>
        <v>18</v>
      </c>
      <c r="B39" s="129" t="s">
        <v>236</v>
      </c>
      <c r="C39" s="126" t="s">
        <v>211</v>
      </c>
      <c r="D39" s="126" t="s">
        <v>234</v>
      </c>
      <c r="E39" s="126"/>
      <c r="F39" s="129" t="s">
        <v>237</v>
      </c>
      <c r="G39" s="128" t="s">
        <v>196</v>
      </c>
      <c r="H39" s="126" t="s">
        <v>196</v>
      </c>
    </row>
    <row r="40" spans="1:8" x14ac:dyDescent="0.25">
      <c r="A40" s="111">
        <f>A39+1</f>
        <v>19</v>
      </c>
      <c r="B40" s="116" t="s">
        <v>208</v>
      </c>
      <c r="C40" s="113" t="s">
        <v>238</v>
      </c>
      <c r="D40" s="113" t="s">
        <v>66</v>
      </c>
      <c r="E40" s="113"/>
      <c r="F40" s="114" t="s">
        <v>239</v>
      </c>
      <c r="G40" s="115" t="s">
        <v>196</v>
      </c>
      <c r="H40" s="113"/>
    </row>
    <row r="41" spans="1:8" x14ac:dyDescent="0.25">
      <c r="A41" s="132">
        <f>A40+1</f>
        <v>20</v>
      </c>
      <c r="B41" s="133" t="s">
        <v>201</v>
      </c>
      <c r="C41" s="134" t="s">
        <v>238</v>
      </c>
      <c r="D41" s="134" t="s">
        <v>66</v>
      </c>
      <c r="E41" s="134"/>
      <c r="F41" s="135" t="s">
        <v>240</v>
      </c>
      <c r="G41" s="136" t="s">
        <v>196</v>
      </c>
      <c r="H41" s="134"/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Front Page</vt:lpstr>
      <vt:lpstr>Changes</vt:lpstr>
      <vt:lpstr>Procedure</vt:lpstr>
      <vt:lpstr>Test item</vt:lpstr>
      <vt:lpstr>Changes!Print_Area</vt:lpstr>
      <vt:lpstr>'Front Page'!Print_Area</vt:lpstr>
      <vt:lpstr>Procedure!Print_Titles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Goryashko</dc:creator>
  <cp:lastModifiedBy>Han Li</cp:lastModifiedBy>
  <cp:lastPrinted>2019-08-22T13:47:50Z</cp:lastPrinted>
  <dcterms:created xsi:type="dcterms:W3CDTF">2013-06-21T14:42:10Z</dcterms:created>
  <dcterms:modified xsi:type="dcterms:W3CDTF">2019-08-22T15:27:04Z</dcterms:modified>
</cp:coreProperties>
</file>